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E:\TRIEN KHAI NGHI QUYET\HNXDTĐ\TÀI LIỆU QUET MA QR\cthd\"/>
    </mc:Choice>
  </mc:AlternateContent>
  <xr:revisionPtr revIDLastSave="0" documentId="13_ncr:1_{8467CE4A-A288-4C1A-8C93-99867B438259}" xr6:coauthVersionLast="47" xr6:coauthVersionMax="47" xr10:uidLastSave="{00000000-0000-0000-0000-000000000000}"/>
  <bookViews>
    <workbookView xWindow="-120" yWindow="-120" windowWidth="24240" windowHeight="13140" activeTab="1" xr2:uid="{00000000-000D-0000-FFFF-FFFF00000000}"/>
  </bookViews>
  <sheets>
    <sheet name="Chỉ tiêu" sheetId="1" r:id="rId1"/>
    <sheet name="Nhiệm vụ" sheetId="2" r:id="rId2"/>
    <sheet name="Dự án, đề án lớn" sheetId="4" r:id="rId3"/>
  </sheets>
  <definedNames>
    <definedName name="_xlnm.Print_Titles" localSheetId="2">'Dự án, đề án lớn'!$4:$4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8" i="4" l="1"/>
  <c r="E99" i="4"/>
  <c r="E84" i="4"/>
  <c r="E71" i="4"/>
  <c r="E57" i="4"/>
  <c r="A40" i="4"/>
  <c r="A41" i="4" s="1"/>
  <c r="A42" i="4" s="1"/>
  <c r="A43" i="4" s="1"/>
  <c r="A44" i="4" s="1"/>
  <c r="A45" i="4" s="1"/>
  <c r="A46" i="4" s="1"/>
  <c r="A47" i="4" s="1"/>
  <c r="A48" i="4" s="1"/>
  <c r="A49" i="4" s="1"/>
  <c r="A50" i="4" s="1"/>
  <c r="A51" i="4" s="1"/>
  <c r="A52" i="4" s="1"/>
  <c r="A53" i="4" s="1"/>
  <c r="A54" i="4" s="1"/>
  <c r="A55" i="4" s="1"/>
  <c r="A56" i="4" s="1"/>
  <c r="A58" i="4" s="1"/>
  <c r="A59" i="4" s="1"/>
  <c r="A60" i="4" s="1"/>
  <c r="A61" i="4" s="1"/>
  <c r="A62" i="4" s="1"/>
  <c r="A63" i="4" s="1"/>
  <c r="A64" i="4" s="1"/>
  <c r="A65" i="4" s="1"/>
  <c r="A66" i="4" s="1"/>
  <c r="A67" i="4" s="1"/>
  <c r="A68" i="4" s="1"/>
  <c r="A69" i="4" s="1"/>
  <c r="A70" i="4" s="1"/>
  <c r="A72" i="4" s="1"/>
  <c r="A73" i="4" s="1"/>
  <c r="A74" i="4" s="1"/>
  <c r="A75" i="4" s="1"/>
  <c r="A76" i="4" s="1"/>
  <c r="A77" i="4" s="1"/>
  <c r="A78" i="4" s="1"/>
  <c r="A79" i="4" s="1"/>
  <c r="A80" i="4" s="1"/>
  <c r="A81" i="4" s="1"/>
  <c r="A82" i="4" s="1"/>
  <c r="A83" i="4" s="1"/>
  <c r="A85" i="4" s="1"/>
  <c r="A86" i="4" s="1"/>
  <c r="A87" i="4" s="1"/>
  <c r="A88" i="4" s="1"/>
  <c r="A89" i="4" s="1"/>
  <c r="A90" i="4" s="1"/>
  <c r="A91" i="4" s="1"/>
  <c r="A92" i="4" s="1"/>
  <c r="A93" i="4" s="1"/>
  <c r="A94" i="4" s="1"/>
  <c r="A95" i="4" s="1"/>
  <c r="A96" i="4" s="1"/>
  <c r="A97" i="4" s="1"/>
  <c r="A98" i="4" s="1"/>
  <c r="A100" i="4" s="1"/>
  <c r="A101" i="4" s="1"/>
  <c r="A102" i="4" s="1"/>
  <c r="A103" i="4" s="1"/>
  <c r="A104" i="4" s="1"/>
  <c r="A105" i="4" s="1"/>
  <c r="A106" i="4" s="1"/>
  <c r="A107" i="4" s="1"/>
  <c r="A109" i="4" s="1"/>
  <c r="E38" i="4"/>
  <c r="E31" i="4"/>
  <c r="E26" i="4"/>
  <c r="E21" i="4"/>
  <c r="E6" i="4"/>
  <c r="E36" i="4" l="1"/>
  <c r="E110" i="4"/>
</calcChain>
</file>

<file path=xl/sharedStrings.xml><?xml version="1.0" encoding="utf-8"?>
<sst xmlns="http://schemas.openxmlformats.org/spreadsheetml/2006/main" count="920" uniqueCount="464">
  <si>
    <t>TT</t>
  </si>
  <si>
    <t>Tăng trưởng GRDP</t>
  </si>
  <si>
    <t>Chỉ tiêu phát triển</t>
  </si>
  <si>
    <t>Đơn vị</t>
  </si>
  <si>
    <t>2021-2025</t>
  </si>
  <si>
    <t>2026-2030</t>
  </si>
  <si>
    <t>2031-2035</t>
  </si>
  <si>
    <t>2036-2045</t>
  </si>
  <si>
    <t>2046-2065</t>
  </si>
  <si>
    <t>I</t>
  </si>
  <si>
    <t>Về kinh tế</t>
  </si>
  <si>
    <t>1.000 tỷ đồng</t>
  </si>
  <si>
    <t>-</t>
  </si>
  <si>
    <t>Tỷ USD</t>
  </si>
  <si>
    <t>%</t>
  </si>
  <si>
    <t>GRDP bình quân/người</t>
  </si>
  <si>
    <t>Tr. đồng</t>
  </si>
  <si>
    <t>USD</t>
  </si>
  <si>
    <t>Tỷ trọng kinh tế số trong GRDP</t>
  </si>
  <si>
    <t>Tỷ trọng vốn đầu tư thực hiện trên địa bàn/ GRDP</t>
  </si>
  <si>
    <t>II</t>
  </si>
  <si>
    <t>Về văn hóa, xã hội</t>
  </si>
  <si>
    <t>Tỷ trọng công nghiệp văn hóa trong GRDP</t>
  </si>
  <si>
    <t>Tuổi thọ trung bình tính từ lúc sinh</t>
  </si>
  <si>
    <t>Năm</t>
  </si>
  <si>
    <t>Trong đó, số năm sống khỏe</t>
  </si>
  <si>
    <r>
      <t xml:space="preserve">≥ </t>
    </r>
    <r>
      <rPr>
        <i/>
        <sz val="13"/>
        <color theme="1"/>
        <rFont val="Times New Roman"/>
        <family val="1"/>
      </rPr>
      <t>68</t>
    </r>
  </si>
  <si>
    <r>
      <t xml:space="preserve">≥ </t>
    </r>
    <r>
      <rPr>
        <i/>
        <sz val="13"/>
        <color theme="1"/>
        <rFont val="Times New Roman"/>
        <family val="1"/>
      </rPr>
      <t>69</t>
    </r>
  </si>
  <si>
    <t>≥ 71</t>
  </si>
  <si>
    <t>≥ 72</t>
  </si>
  <si>
    <t>Chỉ số hạnh phúc</t>
  </si>
  <si>
    <t>Tiêu chí</t>
  </si>
  <si>
    <t>9,5/10</t>
  </si>
  <si>
    <t>9,8/10</t>
  </si>
  <si>
    <t>III</t>
  </si>
  <si>
    <t>Tỷ lệ đô thị hóa</t>
  </si>
  <si>
    <t>65-70</t>
  </si>
  <si>
    <t>70-72</t>
  </si>
  <si>
    <t>~ 75</t>
  </si>
  <si>
    <t>Tỷ lệ vận tải HKCC đáp ứng nhu cầu đi lại của người dân</t>
  </si>
  <si>
    <t>≥ 40</t>
  </si>
  <si>
    <t>Diện tích cây xanh đô thị bình quân</t>
  </si>
  <si>
    <t>m²/người</t>
  </si>
  <si>
    <t>≥ 10</t>
  </si>
  <si>
    <t>≥ 12</t>
  </si>
  <si>
    <t>≥ 15</t>
  </si>
  <si>
    <t>Tỷ lệ thu gom, xử lý nước thải sinh hoạt đô thị</t>
  </si>
  <si>
    <t>80-85</t>
  </si>
  <si>
    <t>≥ 95</t>
  </si>
  <si>
    <t>Tỷ lệ số ngày trong năm có chỉ số chất lượng không khí ở mức tốt và trung bình</t>
  </si>
  <si>
    <t>≥ 80</t>
  </si>
  <si>
    <t>≥ 90</t>
  </si>
  <si>
    <t>≥ 93</t>
  </si>
  <si>
    <t>≥ 98</t>
  </si>
  <si>
    <t>Quy mô GRDP năm cuối kỳ, giá hiện hành</t>
  </si>
  <si>
    <t>Quy đổi USD (dự kiến)</t>
  </si>
  <si>
    <t>Đóng góp của TFP vào tăng trưởng GRDP</t>
  </si>
  <si>
    <t xml:space="preserve">Chủ trì </t>
  </si>
  <si>
    <t>IV</t>
  </si>
  <si>
    <t>Về xây dựng Đảng</t>
  </si>
  <si>
    <t>Tỷ lệ đảng viên hoàn thành tốt nhiệm vụ trở lên hằng năm</t>
  </si>
  <si>
    <t>Tỷ lệ tổ chức đảng hoàn thành tốt nhiệm vụ trở lên hằng năm</t>
  </si>
  <si>
    <t>Số đảng viên kết nạp mới hằng năm so với tổng số đảng viên</t>
  </si>
  <si>
    <t>9/10</t>
  </si>
  <si>
    <t>(đảng viên/năm)
%</t>
  </si>
  <si>
    <t>(11.000 đv)
&gt; 3</t>
  </si>
  <si>
    <t>&gt; 90</t>
  </si>
  <si>
    <t>&gt; 3</t>
  </si>
  <si>
    <t>(54.059 đv/ 5 năm)</t>
  </si>
  <si>
    <t>Ban Tổ chức Thành ủy</t>
  </si>
  <si>
    <t>Đảng ủy UBND TP (Sở Tài chính)</t>
  </si>
  <si>
    <t>Đảng ủy UBND TP (Sở KH&amp;CN)</t>
  </si>
  <si>
    <t>Đảng ủy UBND TP (Viện KTXH HN)</t>
  </si>
  <si>
    <t>Đảng ủy UBND TP (Sở VH&amp;TT)</t>
  </si>
  <si>
    <t>Đảng ủy UBND TP (Sở Y tế)</t>
  </si>
  <si>
    <t>Đảng ủy UBND TP (Thống kê HN)</t>
  </si>
  <si>
    <t>Đảng ủy UBND TP (Sở Xây dựng)</t>
  </si>
  <si>
    <t>Đảng ủy UBND TP (Sở NN&amp;MT)</t>
  </si>
  <si>
    <t>Về quy hoạch, đô thị và môi trường</t>
  </si>
  <si>
    <t>Xây dựng Quy hoạch tổng thể Thủ đô tầm nhìn 100 năm</t>
  </si>
  <si>
    <t>NHIỆM VỤ TRỌNG TÂM</t>
  </si>
  <si>
    <t>Quy hoạch và phát triển Thủ đô với tầm nhìn dài hạn, ổn định</t>
  </si>
  <si>
    <t>Sản phẩm</t>
  </si>
  <si>
    <t>Kế hoạch thực hiện Quy hoạch tổng thể Thủ đô tầm nhìn 100 năm; triển khai phát triển Hà Nội theo mô hình chùm đô thị, đa tầng, đa lớp, đa cực, đa trung tâm</t>
  </si>
  <si>
    <t>Kế hoạch đầu tư phát triển đường sắt tốc độ cao kết nối vùng, cảng sông, sân bay và hạ tầng số</t>
  </si>
  <si>
    <t>Kế hoạch đầu tư xây dựng nhanh hệ thống đường sắt đô thị, từng bước làm chủ công nghệ, nâng cao năng lực đầu tư, quản lý và vận hành</t>
  </si>
  <si>
    <t>Đề án quản lý, khai thác hiệu quả rừng đặc dụng Ba Vì (sau khi tiếp quản từ Trung ương)</t>
  </si>
  <si>
    <t>Đề án phát triển hành lang sinh thái - văn hóa sông Hồng - sông Đuống - sông Đáy - sông Nhuệ - sông Tô Lịch</t>
  </si>
  <si>
    <t>Đề xuất khai thác lưỡng dụng sân bay Gia Lâm, Hòa Lạc</t>
  </si>
  <si>
    <t>Nghiên cứu đề xuất xây dựng sân bay quốc tế thứ hai của Vùng Thủ đô tại khu vực phía Nam</t>
  </si>
  <si>
    <t>Đề án phát triển hệ thống hạ tầng chiến lược thích ứng biến đổi khí hậu, cải thiện năng lực thoát nước, chống ngập, môi trường và cảnh quan</t>
  </si>
  <si>
    <t>Phát triển đô thị nén, đô thị theo định hướng giao thông công cộng (TOD); hình thành đô thị thông minh, đô thị 15 phút</t>
  </si>
  <si>
    <t>Đảng ủy UBNDTP (Sở QH-KT)</t>
  </si>
  <si>
    <t>Viện NC PT KTXH, Viện QHXD</t>
  </si>
  <si>
    <t>Quý II/2026</t>
  </si>
  <si>
    <t>Xây dựng thể chế đột phá phát triển Thủ đô</t>
  </si>
  <si>
    <t>Đẩy mạnh liên kết, phát triển vùng</t>
  </si>
  <si>
    <t>Xây dựng Luật Thủ đô (mới)</t>
  </si>
  <si>
    <t>Đảng ủy UBND TP (Sở Tư pháp)</t>
  </si>
  <si>
    <t>Đảng ủy các sở, ngành, UBND xã, phường</t>
  </si>
  <si>
    <t>Luật được QH ban hành</t>
  </si>
  <si>
    <t>Xây dựng các quy định triển khai thực hiện Luật Thủ đô (mới)</t>
  </si>
  <si>
    <t>Cơ quan
chủ trì</t>
  </si>
  <si>
    <t>Cơ quan
phối hợp</t>
  </si>
  <si>
    <t>Thời gian
hoàn thành</t>
  </si>
  <si>
    <t>Nghị quyết của HĐND, Quyết định của UBND TP</t>
  </si>
  <si>
    <t>(Kèm theo Chương trình số      -CTr/TU ngày       /     / của Thành ủy Hà Nội)</t>
  </si>
  <si>
    <t>Dự án/Nhóm dự án </t>
  </si>
  <si>
    <t>Mục tiêu đầu tư</t>
  </si>
  <si>
    <t>Dự kiến nguồn vốn</t>
  </si>
  <si>
    <r>
      <t xml:space="preserve">Sơ bộ tổng mức đầu tư
</t>
    </r>
    <r>
      <rPr>
        <i/>
        <sz val="11"/>
        <rFont val="Times New Roman"/>
        <family val="1"/>
      </rPr>
      <t>(Tỷ đồng)*</t>
    </r>
  </si>
  <si>
    <t xml:space="preserve">Dự kiến thời gian thực hiện/ hoàn thành </t>
  </si>
  <si>
    <t>A</t>
  </si>
  <si>
    <t>Giai đoạn 2026-2035</t>
  </si>
  <si>
    <t>Giao thông, hạ tầng đô thị</t>
  </si>
  <si>
    <t>Hệ thống đường vành đai của Thủ đô</t>
  </si>
  <si>
    <t>2025-2030</t>
  </si>
  <si>
    <t>Khép kín các đường: Vành đai 1; Vành đai 2</t>
  </si>
  <si>
    <t>Kết nối và mở rộng không gian phát triển đô thị, tạo các động lực phát triển mới nội vùng và liên vùng, giảm ùn tắc giao thông</t>
  </si>
  <si>
    <t>Ngân sách Thành phố, NSTW và các nguồn vốn hợp pháp khác</t>
  </si>
  <si>
    <t>Hoàn thành Trước 2030</t>
  </si>
  <si>
    <t>Đường Vành đai 2.5</t>
  </si>
  <si>
    <t>Hoàn thành Quý IV/2026</t>
  </si>
  <si>
    <t>Đường: Vành đai 3, Vành đai 3.5, Vành đai 4</t>
  </si>
  <si>
    <t>Hoàn thành Quý IV/2027</t>
  </si>
  <si>
    <t>Đường Vành đai 5 đoạn qua Hà Nội</t>
  </si>
  <si>
    <t>Khởi công Quý IV/2027</t>
  </si>
  <si>
    <t>Tuyến cao tốc kết nối sân bay Gia Bình - trung tâm Thành phố</t>
  </si>
  <si>
    <t>Tạo động lực phát triển kinh tế - xã hội khu vực phía bắc Thủ đô, tăng khả năng liên kết vùng</t>
  </si>
  <si>
    <t>NSTP, PPP, nguồn vốn hợp pháp khác</t>
  </si>
  <si>
    <t>Quý IV/2027</t>
  </si>
  <si>
    <t>Các công trình đường sắt đô thị:</t>
  </si>
  <si>
    <t>2026-2035</t>
  </si>
  <si>
    <t>Triển khai tuyến đường sắt đô thị số 1: Ngọc Hồi, Yên Viên</t>
  </si>
  <si>
    <t>Thực hiện đột phá về phát triển hệ thống hạ tầng hiện đại, thông minh và kết nối, phát triển hệ thống mạng lưới đường sắt đô thị kết nối đô thị vệ tinh với vùng trung tâm và các tỉnh lân cận; Phát triển đô thị theo định hướng giao thông (TOD) và khai thác, phát  triển  không  gian ngầm</t>
  </si>
  <si>
    <t>Ngân sách Thành phố, ODA, PPP hoặc nguồn vốn hợp pháp khác</t>
  </si>
  <si>
    <t>Tuyến đường sắt số 2: (i) đoạn Trần Hưng Đạo - Thượng Đình; (ii) đoạn Nam Thăng Long - Nội Bài</t>
  </si>
  <si>
    <t>Tuyến đường sắt đô thị số 3: đoạn ga Hà Nội - Yên Sở</t>
  </si>
  <si>
    <t>Tuyến đường sắt đô thị số 5: Văn Cao - Hòa Lạc</t>
  </si>
  <si>
    <r>
      <t xml:space="preserve">Xây dựng hệ thống kết cấu hạ tầng đồng bộ dọc hai bên bờ sông Hồng </t>
    </r>
    <r>
      <rPr>
        <i/>
        <sz val="11"/>
        <rFont val="Times New Roman"/>
        <family val="1"/>
      </rPr>
      <t xml:space="preserve">(bao gồm đường giao thông, các khu công viên, khu công nghiệp văn hóa) </t>
    </r>
    <r>
      <rPr>
        <sz val="11"/>
        <rFont val="Times New Roman"/>
        <family val="1"/>
      </rPr>
      <t>nhằm phát triển các loại hình dịch vụ, văn hoá, đô thị hai bên bờ sông.</t>
    </r>
  </si>
  <si>
    <t>Tối ưu hóa các nguồn tài nguyên, xây dựng không gian đô thị, văn hóa, sinh thái 2 bên sông Hồng. Đưa sông Hồng là “biểu tượng phát triển mới của Thủ đô”</t>
  </si>
  <si>
    <t>Nguồn vốn tư nhân, FDI, nguồn vốn hợp pháp khác, NSTP</t>
  </si>
  <si>
    <t>Giai đoạn 2026 - 2030</t>
  </si>
  <si>
    <t>Đầu tư cải tạo, nâng cấp Quốc lộ 21 đoạn Sơn Tây - Hoà Lạc - Xuân Mai</t>
  </si>
  <si>
    <t>Nâng cao năng lực giao thông của tuyến đường bộ quốc gia quan trọng, phát huy hiệu quả các dự án như: Đại lộ Thăng Long, QL32, 2C. Tạo không gian phát triển đồng bộ khu vực đô thị phía Tây của Thủ đô</t>
  </si>
  <si>
    <t>Ngân sách Thành phố, nguồn vốn hợp pháp khác</t>
  </si>
  <si>
    <t>Hoàn thành trước năm 2030</t>
  </si>
  <si>
    <t>Xây dựng Trung tâm thương mại quốc tế Đông Anh (outlet)</t>
  </si>
  <si>
    <t>Góp phần tạo thêm loại hình thương mại chất lượng cao phục vụ nhu cầu nhân dân Thủ đô và khách quốc tế. Giảm việc lưu thông xe tải vào trung tâm</t>
  </si>
  <si>
    <t>Nguồn vốn tư nhân, vốn XHH, Ngân sách Thành phố</t>
  </si>
  <si>
    <t>Hoàn thành năm 2027</t>
  </si>
  <si>
    <t>Văn hóa, y tế, giáo dục</t>
  </si>
  <si>
    <t>Xây dựng 07 trường phổ thông nhiều cấp học, tiên tiến hiện đại, chất lượng cao</t>
  </si>
  <si>
    <t>Thiết lập mạng lưới trường tiên tiến chất lượng cao</t>
  </si>
  <si>
    <t>Ngân sách Thành phố</t>
  </si>
  <si>
    <t>Trước năm 2030</t>
  </si>
  <si>
    <t>Tổ hợp công trình văn hóa, thể thao hiện đại của Thủ đô</t>
  </si>
  <si>
    <t>Hướng tới tổ chức các sự kiện thể thao tầm cỡ Châu Á và thế giới</t>
  </si>
  <si>
    <t>Ngân sách Thành phố, PPP, tư nhân, FDI, nguồn vốn hợp pháp khác</t>
  </si>
  <si>
    <r>
      <t xml:space="preserve">Đầu tư xây dựng một số Bệnh viện chuyên khoa của Thành phố </t>
    </r>
    <r>
      <rPr>
        <i/>
        <sz val="11"/>
        <rFont val="Times New Roman"/>
        <family val="1"/>
      </rPr>
      <t>(Ung bướu Hà Nội cơ sở 2; Bệnh viện Thận Hà Nội cơ sở 2; Bệnh viện Nhi Hà Nội giai đoạn II)</t>
    </r>
  </si>
  <si>
    <t>Nhằm đáp ứng về cơ sở vật chất và trang thiết bị hiện đại để phục vụ tốt cho nhiệm vụ cấp cứu, khám bệnh, chữa bệnh nội, ngoại trú theo chuyên ngành</t>
  </si>
  <si>
    <r>
      <t xml:space="preserve">Các dự án bảo tồn, phát huy giá trị khu vực Hoàng thành Thăng Long </t>
    </r>
    <r>
      <rPr>
        <i/>
        <sz val="11"/>
        <rFont val="Times New Roman"/>
        <family val="1"/>
      </rPr>
      <t xml:space="preserve">(Dự án Phục dựng Không gian Điện Kính Thiên; khu trưng bày Hoàng thành; khu vực Khảo cổ học 18 Hoàng Diệu…). </t>
    </r>
  </si>
  <si>
    <t>Tạo không gian cảnh quan, điểm nhấn thu hút du lịch, phát  triển  công  nghiệp văn hóa</t>
  </si>
  <si>
    <t>Ngân sách Thành phố và các nguồn hợp pháp khác</t>
  </si>
  <si>
    <t>Khoa học, công nghệ, đổi mới sáng tạo</t>
  </si>
  <si>
    <t>Dự án Đầu tư mở rộng khu công nghệ bên cạnh Khu công nghệ cao Hoà Lạc (thành 01 dự án riêng hoặc mở rộng theo tình hình cụ thể)</t>
  </si>
  <si>
    <t>Phát triển bán dẫn, phần mềm, AI, hình thành hạt nhân đổi mới sáng tạo khu vực phía Tây Thủ đô</t>
  </si>
  <si>
    <t>Ngân sách Thành phố, tư nhân, FDI và các nguồn vốn hợp pháp khác</t>
  </si>
  <si>
    <t>Khu công nghệ cao sinh học Hà Nội (Bắc Từ Liêm)</t>
  </si>
  <si>
    <t>Phát triển công nghệ sinh học, nâng cao năng lực nghiên cứu, vườn ươm công nghệ cao</t>
  </si>
  <si>
    <t>Ngân sách Thành phố, tư nhân hoặc nguồn vốn hợp pháp khác</t>
  </si>
  <si>
    <t>Khu đô thị thông minh Nhật Tân - Nội Bài</t>
  </si>
  <si>
    <t>Hình thành trung tâm sáng tạo, tài chính khu vực, thúc đẩy kinh tế số</t>
  </si>
  <si>
    <t>PPP, tư nhân, FDI, nguồn vốn hợp pháp khác</t>
  </si>
  <si>
    <t>Trước 2035</t>
  </si>
  <si>
    <t>Xây dựng các Trung tâm: Trung tâm dữ liệu lớn Thủ đô; Trung tâm điều hành đô thị thông minh, Trung tâm hành chính - điều hành các khu công nghệ cao; Trung tâm đổi mới sáng tạo</t>
  </si>
  <si>
    <t xml:space="preserve">Xây dựng hạ tầng dữ liệu, phục vụ chuyển đổi số, phát triển kinh tế số, thành phố thông minh, tạo nền tảng tăng trưởng dựa trên KHCN, </t>
  </si>
  <si>
    <t>Ngân sách Thành phố, PPP, FDI, nguồn vốn hợp pháp khác</t>
  </si>
  <si>
    <t>Xử lý ô nhiễm môi trường, phòng chống thiên tai, thích ứng với biến đổi khí hậu</t>
  </si>
  <si>
    <t>Cải tạo các sông nội đô: Tô Lịch, Kim Ngưu, Lừ, Sét</t>
  </si>
  <si>
    <t>Phục hồi các dòng sông, phát triển du lịch, tăng không gian xanh</t>
  </si>
  <si>
    <t>Ngân sách Thành phố, PPP, nguồn vốn, hợp pháp khác</t>
  </si>
  <si>
    <t>Năm 2026</t>
  </si>
  <si>
    <t>Xây dựng nhà máy xử lý nước và thoát nước lưu vực Tây sông Nhuệ</t>
  </si>
  <si>
    <t>Tạo dòng chảy thường xuyên nhằm giải quyết tình trạng ô nhiễm môi trường</t>
  </si>
  <si>
    <t>2029-2030</t>
  </si>
  <si>
    <t>Xây dựng hệ thống quan trắc ô nhiễm không khí, ô nhiễm nguồn nước trên địa bàn Thành phố</t>
  </si>
  <si>
    <t>Đảm bảo mục tiêu đảm bảo quan trắc để đạt số ngày trong năm đạt mức độ chất lượng không khí tốt và trung bình từ 80% trở lên</t>
  </si>
  <si>
    <t>Nâng cấp, chỉnh trang, đầu tư nâng cấp các tuyến đê kết hợp làm đường giao thông đảm bảo yêu cầu phát triển kinh tế - xã hội, phòng chống lũ và thích ứng với biến đổi khí hậu</t>
  </si>
  <si>
    <t>Tăng cường xây dựng và chỉ đạo thực hiện các chương trình, kế hoạch của thành phố để kịp thời thích ứng với biến đổi khí hậu bảo vệ sản xuất và đời sống của nhân dân Thủ đô, Nghiên cứu giải pháp pháp hiệu quả ứng phó với lũ rừng ngang; xây dựng phương án di dân và tái định cư cho người dân ở các khu vực thường xuyên chịu ảnh hưởng bởi thiên tai, mưa lũ, ngập lụt…</t>
  </si>
  <si>
    <t>TỔNG CỘNG</t>
  </si>
  <si>
    <t>B</t>
  </si>
  <si>
    <t>Giai đoạn 2036-2045</t>
  </si>
  <si>
    <t>Sân bay thứ 2</t>
  </si>
  <si>
    <t>2030-2040</t>
  </si>
  <si>
    <t>Sân bay Hòa Lạc</t>
  </si>
  <si>
    <t>Sân bay Gia Lâm</t>
  </si>
  <si>
    <t>CT. Chợ Bến-Yên Mỹ</t>
  </si>
  <si>
    <t>Trục Đỗ Xá-Quan Sơn</t>
  </si>
  <si>
    <t>Bể ngầm khổng lồ</t>
  </si>
  <si>
    <t>Đường sắt đô thị</t>
  </si>
  <si>
    <t>~1.000 km</t>
  </si>
  <si>
    <t>Vành đai 4.5</t>
  </si>
  <si>
    <t>Chiều dài khoảng 75km, bề rộng đường  điển hình khoảng 100m</t>
  </si>
  <si>
    <t>Trục phía Nam </t>
  </si>
  <si>
    <t>Tổng dhiều dài khoảng 30Km, bề rộng đường 80m, trong đó:
+ khoảng 24km được mở rộng từ 40m lên thành 80m trên cơ sở đường hiện có.
+ khoảng 06km xây dựng mới.</t>
  </si>
  <si>
    <t>CT. Pháp Vân- Cầu Giẽ</t>
  </si>
  <si>
    <t>+ Chiều dài khoảng 34Km;
+ Bề rộng đường B= 90m-130m, mở rộng trên cơ sở đường hiện có từ 06 làn xe lên thành 10-12 làn xe</t>
  </si>
  <si>
    <t>Quốc lộ 1A</t>
  </si>
  <si>
    <t>+ Chiều dài khoảng 40Km;
+ Bề rộng đường  điển hình B= 70m-90m, mở rộng trên cơ sở đường hiện có từ 30m-36m lên thành 70m-90m</t>
  </si>
  <si>
    <t>Quốc lộ 21A</t>
  </si>
  <si>
    <t>+ Chiều dài khoảng 50Km;
+ Bề rộng đường  điển hình B= 70m-80m, mở rộng trên cơ sở đường hiện có từ 15m lên thành 70m-80m</t>
  </si>
  <si>
    <t>Quốc lộ 32</t>
  </si>
  <si>
    <t>+ Chiều dài khoảng 50Km;
+ Bề rộng đường  điển hình B= 50m, mở rộng trên cơ sở đường hiện có từ khoảng 15m-35m lên thành 50m</t>
  </si>
  <si>
    <t>Trục Hồ Tây-Ba Vì</t>
  </si>
  <si>
    <t>+ Chiều dài khoảng 32Km;+ Bề rộng đường điển hình B= 100m</t>
  </si>
  <si>
    <t>Trục Hà Đông-Xuân Mai</t>
  </si>
  <si>
    <t>+ Chiều dài khoảng 25Km;+ Bề rộng đường điển hình B= 60m-70m</t>
  </si>
  <si>
    <t>Tỉnh lộ 429D</t>
  </si>
  <si>
    <t>+ Chiều dài khoảng 27Km;+ Bề rộng đường  điển hình B= 40m-62m.</t>
  </si>
  <si>
    <t>Cầu qua sông Hồng</t>
  </si>
  <si>
    <t>Gồm 16 cầu (06-08 làn xe) </t>
  </si>
  <si>
    <t>Cầu qua sông Đà</t>
  </si>
  <si>
    <t>Gồm 04 cầu (04-06 làn xe)</t>
  </si>
  <si>
    <t>Y TẾ, GIÁO DỤC, KHCN</t>
  </si>
  <si>
    <t>Khu y tế tại trung tâm Thành phố HN</t>
  </si>
  <si>
    <t>Thiết lập mạng lưới y tế đồng bộ, tiên tiến, chất lượng cao</t>
  </si>
  <si>
    <t>Khu giáo dục tại trung tâm Thành phố HN</t>
  </si>
  <si>
    <t>Thiết lập mạng lưới giáo dục tiến tiến, chất lượng cao</t>
  </si>
  <si>
    <t>Khu y tế tại (Long Biên - Gia Lâm (cũ))</t>
  </si>
  <si>
    <t>Khu giáo dục tại (Long Biên - Gia Lâm (cũ))</t>
  </si>
  <si>
    <t>Khu y tế tập trung tại Sơn Tây</t>
  </si>
  <si>
    <t>Khu giáo dục tập trung tại Sơn Tây</t>
  </si>
  <si>
    <t>Khu giáo dục tập trung tại Hòa Lạc</t>
  </si>
  <si>
    <t>Khu y tế tập trung tại Hòa Lạc</t>
  </si>
  <si>
    <t>Khu giáo dục tập trung tại Xuân Mai</t>
  </si>
  <si>
    <t>Khu công nghệ cao Hòa Lạc</t>
  </si>
  <si>
    <t>Khu y tế tập trung tại Phú Xuyên</t>
  </si>
  <si>
    <t>Khu CN công nghệ cao tại Phú Xuyên</t>
  </si>
  <si>
    <t>Phát triển bán dẫn, phần mềm, AI, hình thành hạt nhân đổi mới sáng tạo khu vực phía Nam Thủ đô</t>
  </si>
  <si>
    <t>Khu công viên công  nghệ cao Tây Tựu</t>
  </si>
  <si>
    <t>~ 203 ha</t>
  </si>
  <si>
    <t>VĂN HÓA - THỂ THAO - DU LỊCH</t>
  </si>
  <si>
    <t>Khu du lịch hồ suối Hai</t>
  </si>
  <si>
    <t>15.000-20.000</t>
  </si>
  <si>
    <t>Khu du lịch Đồng Mô</t>
  </si>
  <si>
    <t>7.200-9.000</t>
  </si>
  <si>
    <t>Trung tâm Thể Thao Quốc gia (Đông Anh)</t>
  </si>
  <si>
    <t>Khu văn hóa - di sản Sơn Tây</t>
  </si>
  <si>
    <t>Khu du lịch DV Xuân Mai</t>
  </si>
  <si>
    <t>Khu du lịch sinh thái tâm linh Vân Đình - Đại Nghĩa</t>
  </si>
  <si>
    <t>Khu du lịch tại (Long Biên - Gia Lâm (cũ))</t>
  </si>
  <si>
    <t xml:space="preserve">Khu du lịch sinh thái tại (Đông Anh – Mê Linh – Sóc Sơn Cũ) </t>
  </si>
  <si>
    <t>Quần thể Hương Sơn - Quan Sơn - Tuy Lai</t>
  </si>
  <si>
    <t>6.700 ha</t>
  </si>
  <si>
    <t>Tổ hợp Du lịch - Thể thao - Giải trí Sóc Sơn</t>
  </si>
  <si>
    <t>235 ha</t>
  </si>
  <si>
    <t>Liên hợp Thể thao olympic (Thường Tín)</t>
  </si>
  <si>
    <t>9.171 ha</t>
  </si>
  <si>
    <t>Làng Văn hóa – Du lịch các dân tộc Việt Nam</t>
  </si>
  <si>
    <t>1.544 ha</t>
  </si>
  <si>
    <t>ĐÔ THỊ MỚI</t>
  </si>
  <si>
    <t>Khu vực hai  bên Vành đai 4 (phía Nam)</t>
  </si>
  <si>
    <r>
      <t xml:space="preserve">Quy mô: </t>
    </r>
    <r>
      <rPr>
        <b/>
        <sz val="11"/>
        <rFont val="Times New Roman"/>
        <family val="1"/>
      </rPr>
      <t>10.000ha</t>
    </r>
  </si>
  <si>
    <t>Khu vực hai  bên Vành đai 4 (phía Tây)</t>
  </si>
  <si>
    <t>Khu vực đô thị phía Bắc (Mê Linh - Đông Anh)</t>
  </si>
  <si>
    <t>Khu vực đô thị phía Đông (Gia Lâm)</t>
  </si>
  <si>
    <t>Khu vực đô thị phía Tây (Hòa Lạc)</t>
  </si>
  <si>
    <t>Chuỗi đô thị hai bên Đại lộ Thăng Long</t>
  </si>
  <si>
    <t>Khu vực đô thị phía Nam (Phú Xuyên)</t>
  </si>
  <si>
    <t>Khu vực đô thị phía Bắc (Sóc Sơn)</t>
  </si>
  <si>
    <t>Khu vực đô thị phía Tây (Xuân Mai)</t>
  </si>
  <si>
    <t>Chuỗi đô thị hai bên đường Quốc lộ 6</t>
  </si>
  <si>
    <t>Khu vực đô thị phía Tây (Sơn Tây)</t>
  </si>
  <si>
    <t>Chuỗi đô thị hai bên đường Quốc lộ 32</t>
  </si>
  <si>
    <t>Khu vực đô thị phía Nam (Vân Đình - Đại Nghĩa)</t>
  </si>
  <si>
    <t>Khu đô thị sân bay Phú Xuyên</t>
  </si>
  <si>
    <t>V</t>
  </si>
  <si>
    <t>TÁI CẤU TRÚC ĐÔ THỊ</t>
  </si>
  <si>
    <t>Hồ gươm và phụ cận</t>
  </si>
  <si>
    <t>Diện tích: 81ha; 80% cải tạo chỉnh trang; 20% tái cấu trúc các công trình công cộng</t>
  </si>
  <si>
    <t>Sông Hồng</t>
  </si>
  <si>
    <t>DT: 1800ha; 35% cải tạo chỉnh trang; 65% tái cấu trúc.</t>
  </si>
  <si>
    <t>Hồ Tây và phụ cận</t>
  </si>
  <si>
    <t>DT: 463ha (không bao gồm diện tích hồ 530ha); 35% cải tạo chỉnh trang; 65% tái cấu trúc; Di dân: 200.000 Người.
Nhu  cầu quỹ TDC:900 ha (30% tại chỗ, 70% khu ĐTM Đông Anh, Long Biên).
Quỹ đất sau tái cấu trúc: 30% giao thông và cây xanh; 40% thương mại, dịch vụ khách sạn CBD…30% nhà ở.</t>
  </si>
  <si>
    <t>Dự án "Làng trong Phố"</t>
  </si>
  <si>
    <t>Vạn Phúc, Bát Tràng, Triều Khúc, Cự Đà, Tây Tựu</t>
  </si>
  <si>
    <t>Thí điểm một số ô phố trong phạm vi vành đai 3</t>
  </si>
  <si>
    <r>
      <t xml:space="preserve">DT: </t>
    </r>
    <r>
      <rPr>
        <b/>
        <sz val="11"/>
        <rFont val="Times New Roman"/>
        <family val="1"/>
      </rPr>
      <t>130ha</t>
    </r>
    <r>
      <rPr>
        <sz val="11"/>
        <rFont val="Times New Roman"/>
        <family val="1"/>
      </rPr>
      <t xml:space="preserve"> (60.000ng); 30% cải tạo chỉnh trang; 70% tái cấu trúc; Di dân: 42.000 người; Nhu  cầu quỹ TDC:189 ha (50% tại chỗ, 50% khu ĐTM phía Nam).
Quỹ đất sau tái cấu trúc: 30% giao thông và cây xanh; 20% thương mại, dịch vụ khách sạn 50% nhà ở</t>
    </r>
  </si>
  <si>
    <t>Khu phố cổ</t>
  </si>
  <si>
    <t>DT: 81ha
60% cải tạo chỉnh trang; 40% tái cấu trúc phần lõi.
Di dân: 26.730 Người.
Nhu cầu quỹ TDC: 120ha.</t>
  </si>
  <si>
    <t>Khu phố cũ</t>
  </si>
  <si>
    <t>DT: 200ha
70% cải tạo chỉnh trang; 30% tái cấu trúc.
Di dân: 23.000 người.
Nhu cầu quỹ TDC:103ha.
Quỹ đất sau tái cấu trúc: 40% giao thông và cây xanh; 60% thương mại, dịch vụ khách sạn…</t>
  </si>
  <si>
    <t>Các khu vực còn lại trong vành đai 3</t>
  </si>
  <si>
    <t>DT: 5324ha
30% cải tạo chỉnh trang; 70% tái cấu trúc toàn diện.
Di dân: 370.000 người.
Nhu cầu quỹ TDC: 1665 ha. (70% tại chỗ, 30% khu ĐTM phía Nam).
Quỹ đất sau tái cấu trúc: 30% giao thông và cây xanh; 20% thương mại, dịch vụ khách sạn 50% nhà ở</t>
  </si>
  <si>
    <t>VI</t>
  </si>
  <si>
    <t>CÔNG NGHIỆP</t>
  </si>
  <si>
    <t>Các khu, cụm CN trên địa bàn TP</t>
  </si>
  <si>
    <t>KCN: 3636 ha
CCN: 4375 ha</t>
  </si>
  <si>
    <t>TỔNG SỐ</t>
  </si>
  <si>
    <t>Phụ lục 2: Nhiệm vụ, giải pháp trọng tâm</t>
  </si>
  <si>
    <t>Phụ lục 1: Chỉ tiêu chủ yếu phát triển kinh tế - xã hội thành phố Hà Nội</t>
  </si>
  <si>
    <t>Phụ lục 3: Danh mục các công trình, dự án trọng điểm</t>
  </si>
  <si>
    <t>Chỉ số phát triển con người (HDI)</t>
  </si>
  <si>
    <t>Đảng ủy UBNDTP (Sở Xây dựng)</t>
  </si>
  <si>
    <t>Đảng ủy các sở, ban, ngành, UBND xã, phường liên quan</t>
  </si>
  <si>
    <t>Dự án</t>
  </si>
  <si>
    <t>Trước 2045</t>
  </si>
  <si>
    <t>Quyết định ban hành Đề án</t>
  </si>
  <si>
    <t>Trước 2030</t>
  </si>
  <si>
    <t>Quyết định UBND TP</t>
  </si>
  <si>
    <t>Quý III/2026</t>
  </si>
  <si>
    <t>Kế hoạch của UBND TP</t>
  </si>
  <si>
    <t>Quyết định của UBND TP</t>
  </si>
  <si>
    <t>Quyết định</t>
  </si>
  <si>
    <t>Xây dựng tiêu chuẩn, quy chuẩn chung đối với các công trình hạ tầng liên vùng</t>
  </si>
  <si>
    <t>Đề án khắc phục ô nhiễm môi trường</t>
  </si>
  <si>
    <t>Thành lập Quỹ phát triển Vùng Thủ đô</t>
  </si>
  <si>
    <t>Kế hoạch</t>
  </si>
  <si>
    <t>Phát triển toàn diện văn hóa, con người Thủ đô</t>
  </si>
  <si>
    <t>Đề án bảo tồn, phát huy hiệu quả giá trị di tích, di sản</t>
  </si>
  <si>
    <t>Đảng ủy UBND TP (SVHTT)</t>
  </si>
  <si>
    <t>Đảng ủy UBND xã, phường</t>
  </si>
  <si>
    <t>Trước 2027</t>
  </si>
  <si>
    <t>Bảo tồn các di tích cấp quốc gia, thành phố (Hoàng thành Thăng Long, Văn Miếu, phố cổ Hoàn Kiếm, Cổ Loa, di tích thành cổ Sơn Tây, làng cổ Đường Lâm…)</t>
  </si>
  <si>
    <t>Các sở, ban, ngành, UBND phường</t>
  </si>
  <si>
    <t>Trước Quý IV/2028</t>
  </si>
  <si>
    <t>Đảng ủy các sở, ngành, UBND xã, phường liên quan</t>
  </si>
  <si>
    <t>Quý IV/2026</t>
  </si>
  <si>
    <t>Phát triển không gian văn hóa, du lịch, vui chơi giải trí quanh hồ Hoàn Kiếm, hồ Tây; thu hút khoảng 5 triệu lượt khách/năm</t>
  </si>
  <si>
    <t>Đảng ủy UBND TP (Sở Du lịch)</t>
  </si>
  <si>
    <t>Đảng ủy Sở VH&amp;TT, các sở, ban, ngành, UBND phường liên quan</t>
  </si>
  <si>
    <t>Xây dựng Nhà hát của Thành phố</t>
  </si>
  <si>
    <t>Đề án phát triển công nghiệp văn hóa</t>
  </si>
  <si>
    <t>Sự kiện có thương hiệu trong lĩnh vực thiết kế sáng tạo</t>
  </si>
  <si>
    <t>Đảng ủy các sở, ban, ngành</t>
  </si>
  <si>
    <t>01-02 thương hiệu</t>
  </si>
  <si>
    <t>Thương hiệu liên hoan nghệ thuật, lễ hộ văn hóa quốc tế về điện ảnh, âm nhạc, mỹ thuật</t>
  </si>
  <si>
    <t>02-03 chương trình/ sự kiện</t>
  </si>
  <si>
    <t>Di sản văn hóa được UNESCO công nhận, ghi danh</t>
  </si>
  <si>
    <t>02 di sản</t>
  </si>
  <si>
    <t>Đề xuất UNESCO công nhận phố cổ Hoàn Kiếm gắn với cầu Long Biên, thành Cổ Loa; khu thắng cảnh, văn hóa, du lịch Hương Sơn, làng nghề Bát Tràng, Đường Lâm… vào danh sách di sản văn hóa thế giới</t>
  </si>
  <si>
    <t>Phổ cập phương thức giáo dục tích hợp các lĩnh vực khoa học, công nghệ, kỹ thuật và toán học (STEM), cùng với nghệ thuật</t>
  </si>
  <si>
    <t>Đề án đào tạo nguồn nhân lực chất lượng cao, nhân lực sáng tạo đáp ứng nhu cầu của vùng, của khu vực</t>
  </si>
  <si>
    <t>Xây dựng các khu đô thị đại học tập trung tại Hòa Lạc, Xuân Mai, Sơn Tây</t>
  </si>
  <si>
    <t>Đảng ủy các sở, ban, ngành, UBND xã, phường</t>
  </si>
  <si>
    <t>Xây dựng khu đô thị đại học tập trung tại khu vực đô thị phía Tây; đảm bảo hạ tầng cho 25.000 sinh viên/năm</t>
  </si>
  <si>
    <t>Đảng ủy UBND TP (Ban quản lý KCNC&amp;CN)</t>
  </si>
  <si>
    <t>Đảng ủy UBND TP (Sở Giáo dục và Đào tạo)</t>
  </si>
  <si>
    <t>Cơ sở giáo dục đại học trên địa bàn trong nhóm 100 đại học hàng đầu thế giới</t>
  </si>
  <si>
    <t>Đảng ủy các trường đại học trên địa bàn</t>
  </si>
  <si>
    <t xml:space="preserve">02 cơ sở </t>
  </si>
  <si>
    <t>Năm 2035</t>
  </si>
  <si>
    <t>Di dời các trường Đại học ra khỏi nội đô</t>
  </si>
  <si>
    <t>Đề án chuyển đổi mạnh mẽ y tế số</t>
  </si>
  <si>
    <t>Đảng ủy Sở KHCN, UBND xã, phường</t>
  </si>
  <si>
    <t>Đề án xây dựng một số bệnh viện trở thành bệnh viện chuyên sâu cấp khu vực; phát triển y tế kỹ thuật cao, chuyên sâu, y tế thông minh</t>
  </si>
  <si>
    <t>Hoàn thành bệnh viện đa khoa tại các khu vực đô thị theo quy hoạch</t>
  </si>
  <si>
    <t>Đầu tư xây dựng một số Bệnh viện chuyên  khoa  của  Thành phố (Ung bướu Hà Nội cơ sở 2; Bệnh viện Thận Hà Nội cơ sở 2; Bệnh viện Nhi  Hà  Nội  giai  đoạn  II;  Bệnh viện lão khoa…)</t>
  </si>
  <si>
    <t>Xây dựng các Tổ hợp công trình y tế, các  bệnh  viện  chuyên khoa</t>
  </si>
  <si>
    <t>Trước 2050</t>
  </si>
  <si>
    <t>Đề án khuyến khích phát triển y tế tư nhân chất lượng cao, kinh tế bạc, các tổ hợp y tế - nghỉ dưỡng - chăm sóc sức khỏe người cao tuổi</t>
  </si>
  <si>
    <t>Chương trình an sinh, nâng cao phúc lợi xã hội</t>
  </si>
  <si>
    <t>Xây dựng các Tổ hợp công trình y tế, các bệnh viện chuyên khoa</t>
  </si>
  <si>
    <t>Xây dựng Tổ hợp công trình văn hoá, thể thao hiện đại, tiêu chuẩn quốc tế</t>
  </si>
  <si>
    <t>Mô hình tăng trưởng mới của Thủ đô</t>
  </si>
  <si>
    <t>Xây dựng Đề án mô hình tăng trưởng mới của Thủ đô</t>
  </si>
  <si>
    <t>Hình thành Hệ sinh thái đổi mới sáng tạo của Thủ đô</t>
  </si>
  <si>
    <t>Xây dựng các Trung tâm: Trung tâm dữ liệu lớn Thủ đô; Trung tâm điều hành đô thị thông minh, Trung tâm hành chính - điều hành các khu công nghệ cao; Trung tâm đổi mới sáng tạo…</t>
  </si>
  <si>
    <t>Đảng ủy UBND TP (Sở KHCN)</t>
  </si>
  <si>
    <t>Đưa vào hoạt động Khu công viên công nghệ thông tin Hà Nội và Khu Công viên công nghệ phần mềm Hà Nội</t>
  </si>
  <si>
    <t>Đảng ủy UBND TP (BQL Khu CNC&amp;CN)</t>
  </si>
  <si>
    <t>Xây dựng Đề án phát triển sản xuất, kinh doanh của xã, phường</t>
  </si>
  <si>
    <t>Đảng ủy UBND TP (Sở Công thương)</t>
  </si>
  <si>
    <t>Phát triển các ngành kinh tế thế mạnh của Thủ đô</t>
  </si>
  <si>
    <t>Xây dựng Trung tâm tài chính</t>
  </si>
  <si>
    <t>Đề án</t>
  </si>
  <si>
    <t>Xây dựng Trung tâm kinh tế khu vực Hồ Gươm, Hồ Tây, sông Hồng</t>
  </si>
  <si>
    <t>Xây dựng khu thương mại tự do tại Đông Anh</t>
  </si>
  <si>
    <t>Kêu gọi, thu hút đầu tư xây dựng: 01-02 trung tâm logistics, 01 chợ đầu mối nông sản quốc tế</t>
  </si>
  <si>
    <t>Hình thành thung lũng công nghệ, trung tâm đổi mới sáng tạo kết hợp giáo dục, đào tạo và y tế chất lượng cao tại Hòa Lạc</t>
  </si>
  <si>
    <t>Đảng ủy các sở, Y tế, GDĐT, UBND xã, phường</t>
  </si>
  <si>
    <t>Trước  2030</t>
  </si>
  <si>
    <t>Đề án thu hút đầu tư, phát triển các ngành công nghiệp công nghệ cao</t>
  </si>
  <si>
    <t>Đảng ủy UBND TP (BQL KCNC&amp;CN)</t>
  </si>
  <si>
    <t>Đầu tư, hoàn thiện hạ tầng, thu hút đầu tư: Khu công nghệ sinh học, Khu công nghiệp sạch Sóc Sơn, Khu công nghiệp Đông Anh, Khu công nghiệp Phù Đồng, Khu công nghiệp Phụng Hiệp giai đoạn 2...</t>
  </si>
  <si>
    <t>Đề án hợp tác với các tập đoàn công nghệ toàn cầu</t>
  </si>
  <si>
    <t>Các sở, ban, ngành</t>
  </si>
  <si>
    <t>Đề án cải tạo, tái thiết đồng bộ hạ tầng nông nghiệp và nông thôn theo hướng văn minh, thông minh, hiện đại</t>
  </si>
  <si>
    <t>Đảng ủy UBND TP (Sở NNMT)</t>
  </si>
  <si>
    <t>Đề án khuyến khích sử dụng năng lượng sạch, xanh, năng lượng tái tạo</t>
  </si>
  <si>
    <t>Đề án khai thác lưỡng dụng sân bay Hòa Lạc</t>
  </si>
  <si>
    <t>Hình thành 03 khu du lịch cấp quốc gia (KDL Ba Vì; KDL Di tích thắng cảnh Hương Sơn; KDL khu vực Hồ Hoàn Kiếm - phụ cận và khu phố cổ Hà Nội), 03-05 KDL cấp thành phố (KDL Hồ Tây và vùng phụ cận; KDL đầm Vân Trì; Tổ hợp KDL sinh thái, văn hóa và vui chơi giải trí huyện Sóc Sơn; KDL sinh thái và vui chơi giải trí Đầm Lai Cách; KDL hồ Suối Hai)</t>
  </si>
  <si>
    <t>Phát triển Khu nông nghiệp ứng dụng công nghệ cao kết hợp du lịch sinh thái (khu vực địa giới cũ huyện Thanh Oai)</t>
  </si>
  <si>
    <t>VII</t>
  </si>
  <si>
    <t>Cơ chế, chính sách huy động, khai thác hiệu quả nguồn lực</t>
  </si>
  <si>
    <t>Xây dựng cơ chế thu hồi giá trị gia tăng từ đất</t>
  </si>
  <si>
    <t>Xây dựng Đề án vay vốn bổ sung nguồn lực phát triển Thủ đô</t>
  </si>
  <si>
    <t>Đề án được UBND TP duyệt</t>
  </si>
  <si>
    <t>Khai thác, phát huy hiệu quả nguồn lực đất đai phục vụ các dự án trọng điểm (Khu CNC Hòa Lạc, đô thị thông minh, Khu công nghiệp công nghệ số….)</t>
  </si>
  <si>
    <t>Đề án, dự án</t>
  </si>
  <si>
    <t>Thu hút đầu tư các dự án hợp tác công - tư (giao thông, công nghệ cao, đô thị thông minh)</t>
  </si>
  <si>
    <t>Kế hoạch UBND TP</t>
  </si>
  <si>
    <t>Hoàn thiện khung pháp lý về quyền sở hữu và tự do kinh doanh, thúc đẩy kinh tế tư nhân phát triển</t>
  </si>
  <si>
    <t>Hàng năm</t>
  </si>
  <si>
    <t>Tiếp tục sắp xếp và nâng cao hiệu quả hoạt động của doanh nghiệp nhà nước</t>
  </si>
  <si>
    <t>Đề án phát triển hạ tầng khu, cụm công nghiệp</t>
  </si>
  <si>
    <t>Đề án xử lý dứt điểm các dự án chậm tiến độ, kéo dài, sử dụng kém hiệu quả nguồn lực</t>
  </si>
  <si>
    <t>Đề án thu hút ít nhất 200 chuyên gia, nhà khoa học là người Việt Nam ở nước ngoài hợp tác, làm việc với thành phố Hà Nội</t>
  </si>
  <si>
    <t>Đảng ủy UBND TP (Sở Nội vụ)</t>
  </si>
  <si>
    <t>Đảng ủy Sở KHCN, các sở, ban, ngành</t>
  </si>
  <si>
    <t>Nghị quyết HĐND, Quyết định UBND TP</t>
  </si>
  <si>
    <t>Chương trình học bổng toàn phần dành cho sinh viên ngành công nghệ tại một số trường đại học, học viện trên địa bàn Thành phố</t>
  </si>
  <si>
    <t>Đảng ủy UBND TP (Sở GD&amp;ĐT)</t>
  </si>
  <si>
    <t>Xây dựng các trung tâm đào tạo nhân tài, chuyển giao công nghệ, hợp tác quốc tế</t>
  </si>
  <si>
    <t>VIII</t>
  </si>
  <si>
    <t>Quốc phòng, an ninh và công tác đối ngoại</t>
  </si>
  <si>
    <t>Xây dựng khu vực phòng thủ các cấp</t>
  </si>
  <si>
    <t>Đảng ủy UBND TP (Bộ Tư lệnh Thủ đô)</t>
  </si>
  <si>
    <t>Kết hợp chặt chẽ giữa phát triển kinh tế - xã hội với bảo đảm quốc phòng - an ninh, chú trọng xây dựng các công trình có tính lưỡng dụng cao</t>
  </si>
  <si>
    <t>Đảng ủy UBND TP (Bộ Tư lệnh Thủ đô; Công an TP)</t>
  </si>
  <si>
    <t>Thường xuyên</t>
  </si>
  <si>
    <t>Bảo đảm an ninh đô thị, an ninh mạng, an ninh môi trường, an ninh con người</t>
  </si>
  <si>
    <t>Đảng ủy UBND TP (Công an TP)</t>
  </si>
  <si>
    <t>Xây dựng hệ thống giám sát an ninh thông minh, ứng dụng trí tuệ nhân tạo tại khu vực đô thị trung tâm và 100% khu vực trọng điểm trên địa bàn Thành phố</t>
  </si>
  <si>
    <t>Cập nhật, tích hợp hệ thống dữ liệu quốc gia, phục vụ mô hình quản trị số hiện đại</t>
  </si>
  <si>
    <t>Hình thành "Sàn giao dịch dữ liệu", khai thác hiệu quả cơ sở dữ liệu số</t>
  </si>
  <si>
    <t>Tăng cường đối ngoại nhân dân; tích cực tuyên truyền, thông tin đối ngoại về Thủ đô với bạn bè quốc tế và đồng bào ta ở nước ngoài</t>
  </si>
  <si>
    <t>Đảng ủy UBND TP (Văn phòng UBNDTP)</t>
  </si>
  <si>
    <t>IX</t>
  </si>
  <si>
    <t>Tăng cường sự lãnh đạo của cấp ủy đảng trong văn hóa tiết kiệm, phòng, chống lãng phí trên địa bàn Thành phố</t>
  </si>
  <si>
    <t>Ban Tuyên giáo và Dân vận TU</t>
  </si>
  <si>
    <t>Các ban xây dựng đảng của TU</t>
  </si>
  <si>
    <t>Chỉ thị</t>
  </si>
  <si>
    <t>Xây dựng đội ngũ cán bộ, nhất là cán bộ lãnh đạo, quản lý các cấp có năng lực, trình độ cao, chuyên nghiệp, bản lĩnh chính trị vững vàng, phẩm chất, đạo đức tốt, gương mẫu, năng động, sáng tạo, dám nghĩ, dám làm, dám chịu trách nhiệm, có ý chí vươn lên, khát vọng cống hiến cho sự nghiệp phát triển Thủ đô</t>
  </si>
  <si>
    <t>Ban tổ chức Thành ủy (Sở Nội vụ)</t>
  </si>
  <si>
    <t>Các cơ quan, đơn vị, xã, phường</t>
  </si>
  <si>
    <t>Quy định, quy chế</t>
  </si>
  <si>
    <t>Thực hiện thường xuyên</t>
  </si>
  <si>
    <t>Tiếp tục đổi mới hiệu quả phương thức lãnh đạo của Đảng, năng lực, hiệu lực, hiệu quả quản lý của các cấp chính quyền</t>
  </si>
  <si>
    <t>Thực hiện các dự án Bảo tồn, khai thác, phát triển các không gian văn hóa, sáng tạo khu vực đông hồ Hoàn Kiếm, khu vực xung quanh Hồ Tây và vùng phụ cận</t>
  </si>
  <si>
    <t>Nâng cao năng lực lãnh đạo, cầm quyền và sức chiến đấu của Đảng bộ Thủ đô</t>
  </si>
  <si>
    <t>Xây dựng cơ chế, chính sách về thí điểm, thử nghiệm có kiểm soát (sandbox);</t>
  </si>
  <si>
    <t>Xây dựng cơ chế bảo vệ cán bộ, miễn trừ trách nhiệm pháp lý đối với các trường hợp không tư lợi, đã thực hiện đầy đủ nghĩa vụ, quyền hạn được giao theo quy định trong thực thi nhiệm vụ.</t>
  </si>
  <si>
    <t>Nghị quyết của HĐND</t>
  </si>
  <si>
    <t>Đảng ủy UBND TP (Sở Khoa học và Công nghệ)</t>
  </si>
  <si>
    <t>Đảng ủy UBND TP (Sở XD)</t>
  </si>
  <si>
    <t>2025-2029</t>
  </si>
  <si>
    <t>Đảng ủy UBND TP (Sở VHTT)</t>
  </si>
  <si>
    <t>Đảng ủy UBND TP (Sở GDĐT)</t>
  </si>
  <si>
    <t>Quy hoạch khu vực có chức năng công cộng, văn phòng có quy mô phù hợp, vị trí thuận lợi, để thu hút trụ sở các tập đoàn quốc tế, đa quốc gia đặt trụ sở.</t>
  </si>
  <si>
    <t>Đảng ủy Viện Quy hoạch xây dựng Hà Nội và Đảng ủy UBND xã, phường liên quan.</t>
  </si>
  <si>
    <t>Quyết định của UBND Thành phố (có quỹ đất chức năng phù hợp xác định trong quy hoạch)</t>
  </si>
  <si>
    <t>Xây dựng và triển khai quy hoạch không gian ngầm đáp ứng yêu cầu phát triển đô thị</t>
  </si>
  <si>
    <t>Đảng ủy các sở, ban, ngành, UBND các xã, phường</t>
  </si>
  <si>
    <t>Đồ án</t>
  </si>
  <si>
    <t>Các dự án bảo tồn, cải tạo, chỉnh trang, tái thiết đô thị tại khu phố cổ, khu phố có kiến trúc kiểu Pháp thành trung tâm dịch vụ du lịch và phát triển kinh tế ban đêm (thí điểm một số tuyến phố: Trần Hưng Đạo, Lý Thường Kiệt, Hai Bà Trưng, Tràng Tiền, Hàng Khay, Tràng Thi và các tuyến phố khác...)</t>
  </si>
  <si>
    <t>Đảng ủy UBND TP (UBND các phường và Sở Du lịch, Sở VHTT)</t>
  </si>
  <si>
    <t>Sở QH-KT</t>
  </si>
  <si>
    <t>Hoàn thành hệ thống thông tin quy hoạch, số hóa GIS, xây dựng và minh bạch cơ sở dữ liệu</t>
  </si>
  <si>
    <t>Đảng ủy các sở, ngành, Viện KTXH HN, Viện QHXD HN và các đơn vị liên quan.</t>
  </si>
  <si>
    <t>Hệ thống cơ sở dữ liệu, phần mềm thông tin quy hoạch</t>
  </si>
  <si>
    <t>Quý IV/2026 và các năm tiếp theo.</t>
  </si>
  <si>
    <t>Sở QHKT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</si>
</sst>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_(* #,##0_);_(* \(#,##0\);_(* &quot;-&quot;??_);_(@_)"/>
  </numFmts>
  <fonts count="21" x14ac:knownFonts="1">
    <font>
      <sz val="11"/>
      <color theme="1"/>
      <name val="Calibri"/>
      <family val="2"/>
      <scheme val="minor"/>
    </font>
    <font>
      <b/>
      <sz val="13"/>
      <color theme="1"/>
      <name val="Times New Roman"/>
      <family val="1"/>
    </font>
    <font>
      <sz val="13"/>
      <color theme="1"/>
      <name val="Times New Roman"/>
      <family val="1"/>
    </font>
    <font>
      <i/>
      <sz val="13"/>
      <color theme="1"/>
      <name val="Times New Roman"/>
      <family val="1"/>
    </font>
    <font>
      <sz val="11"/>
      <color theme="1"/>
      <name val="Times New Roman"/>
      <family val="1"/>
    </font>
    <font>
      <sz val="11"/>
      <name val="Calibri"/>
      <family val="2"/>
      <scheme val="minor"/>
    </font>
    <font>
      <b/>
      <sz val="11"/>
      <color rgb="FF231F20"/>
      <name val="Times New Roman"/>
      <family val="1"/>
    </font>
    <font>
      <sz val="11"/>
      <name val="Times New Roman"/>
      <family val="1"/>
    </font>
    <font>
      <i/>
      <sz val="11"/>
      <color rgb="FF231F20"/>
      <name val="Times New Roman"/>
      <family val="1"/>
    </font>
    <font>
      <b/>
      <sz val="11"/>
      <name val="Times New Roman"/>
      <family val="1"/>
    </font>
    <font>
      <i/>
      <sz val="11"/>
      <name val="Times New Roman"/>
      <family val="1"/>
    </font>
    <font>
      <sz val="11"/>
      <color rgb="FFFF0000"/>
      <name val="Times New Roman"/>
      <family val="1"/>
    </font>
    <font>
      <sz val="11"/>
      <color theme="8" tint="-0.249977111117893"/>
      <name val="Times New Roman"/>
      <family val="1"/>
    </font>
    <font>
      <sz val="11"/>
      <color theme="4" tint="-0.249977111117893"/>
      <name val="Times New Roman"/>
      <family val="1"/>
    </font>
    <font>
      <sz val="11"/>
      <color rgb="FF7030A0"/>
      <name val="Times New Roman"/>
      <family val="1"/>
    </font>
    <font>
      <sz val="11"/>
      <color theme="5" tint="-0.249977111117893"/>
      <name val="Times New Roman"/>
      <family val="1"/>
    </font>
    <font>
      <b/>
      <sz val="12"/>
      <name val="Times New Roman"/>
      <family val="1"/>
    </font>
    <font>
      <sz val="12"/>
      <name val="Times New Roman"/>
      <family val="1"/>
    </font>
    <font>
      <i/>
      <sz val="12"/>
      <name val="Times New Roman"/>
      <family val="1"/>
    </font>
    <font>
      <b/>
      <sz val="14"/>
      <name val="Times New Roman"/>
      <family val="1"/>
    </font>
    <font>
      <sz val="10"/>
      <color theme="1"/>
      <name val="Courier New"/>
      <family val="3"/>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s>
  <cellStyleXfs count="3">
    <xf numFmtId="0" fontId="0" fillId="0" borderId="0"/>
    <xf numFmtId="0" fontId="5" fillId="0" borderId="0"/>
    <xf numFmtId="164" fontId="5" fillId="0" borderId="0" applyFont="0" applyFill="0" applyBorder="0" applyAlignment="0" applyProtection="0"/>
  </cellStyleXfs>
  <cellXfs count="83">
    <xf numFmtId="0" fontId="0" fillId="0" borderId="0" xfId="0"/>
    <xf numFmtId="0" fontId="2" fillId="0" borderId="0" xfId="0" applyFont="1"/>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3" fontId="2" fillId="0" borderId="2" xfId="0" applyNumberFormat="1" applyFont="1" applyBorder="1" applyAlignment="1">
      <alignment horizontal="center" vertical="center" wrapText="1"/>
    </xf>
    <xf numFmtId="0" fontId="3" fillId="0" borderId="2" xfId="0" applyFont="1" applyBorder="1" applyAlignment="1">
      <alignment vertical="center" wrapText="1"/>
    </xf>
    <xf numFmtId="165"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2" fillId="0" borderId="2" xfId="0" applyFont="1" applyBorder="1" applyAlignment="1">
      <alignment horizontal="right" vertical="center" wrapText="1"/>
    </xf>
    <xf numFmtId="16" fontId="2" fillId="0" borderId="2" xfId="0" quotePrefix="1"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1" fillId="0" borderId="1" xfId="0" applyFont="1" applyBorder="1" applyAlignment="1">
      <alignment horizontal="center" vertical="center" wrapText="1"/>
    </xf>
    <xf numFmtId="0" fontId="2" fillId="0" borderId="0" xfId="0" applyFont="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7" fillId="0" borderId="0" xfId="1" applyFont="1"/>
    <xf numFmtId="0" fontId="8" fillId="0" borderId="0" xfId="1" applyFont="1" applyAlignment="1">
      <alignment horizontal="center" vertical="center"/>
    </xf>
    <xf numFmtId="0" fontId="7" fillId="0" borderId="0" xfId="1" applyFont="1" applyAlignment="1">
      <alignment horizontal="left"/>
    </xf>
    <xf numFmtId="0" fontId="7" fillId="0" borderId="0" xfId="1" applyFont="1" applyAlignment="1">
      <alignment horizontal="center"/>
    </xf>
    <xf numFmtId="0" fontId="7" fillId="0" borderId="0" xfId="1"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7" fillId="0" borderId="1" xfId="1" applyFont="1" applyBorder="1" applyAlignment="1">
      <alignment horizontal="center" vertical="center" wrapText="1"/>
    </xf>
    <xf numFmtId="3" fontId="9" fillId="0" borderId="1" xfId="1" applyNumberFormat="1" applyFont="1" applyBorder="1" applyAlignment="1">
      <alignment horizontal="center" vertical="center" wrapText="1"/>
    </xf>
    <xf numFmtId="0" fontId="7" fillId="0" borderId="1" xfId="1" applyFont="1" applyBorder="1" applyAlignment="1">
      <alignment horizontal="left" vertical="center" wrapText="1"/>
    </xf>
    <xf numFmtId="3" fontId="7" fillId="0" borderId="1" xfId="1" applyNumberFormat="1" applyFont="1" applyBorder="1" applyAlignment="1">
      <alignment horizontal="center" vertical="center" wrapText="1"/>
    </xf>
    <xf numFmtId="0" fontId="11" fillId="0" borderId="0" xfId="1" applyFont="1"/>
    <xf numFmtId="0" fontId="7" fillId="0" borderId="1" xfId="1" applyFont="1" applyBorder="1" applyAlignment="1">
      <alignment horizontal="center" vertical="center"/>
    </xf>
    <xf numFmtId="0" fontId="12" fillId="0" borderId="0" xfId="1" applyFont="1"/>
    <xf numFmtId="0" fontId="13" fillId="0" borderId="0" xfId="1" applyFont="1"/>
    <xf numFmtId="0" fontId="10" fillId="0" borderId="1" xfId="1" applyFont="1" applyBorder="1" applyAlignment="1">
      <alignment horizontal="center" vertical="center" wrapText="1"/>
    </xf>
    <xf numFmtId="166" fontId="7" fillId="0" borderId="1" xfId="2" applyNumberFormat="1" applyFont="1" applyFill="1" applyBorder="1" applyAlignment="1">
      <alignment horizontal="center" vertical="center" wrapText="1"/>
    </xf>
    <xf numFmtId="0" fontId="14" fillId="0" borderId="0" xfId="1" applyFont="1"/>
    <xf numFmtId="0" fontId="7" fillId="0" borderId="1" xfId="1" quotePrefix="1" applyFont="1" applyBorder="1" applyAlignment="1">
      <alignment horizontal="center" vertical="center" wrapText="1"/>
    </xf>
    <xf numFmtId="0" fontId="9" fillId="0" borderId="1" xfId="1" applyFont="1" applyBorder="1" applyAlignment="1">
      <alignment horizontal="center" vertical="center"/>
    </xf>
    <xf numFmtId="0" fontId="9" fillId="0" borderId="1" xfId="1" applyFont="1" applyBorder="1" applyAlignment="1">
      <alignment horizontal="left"/>
    </xf>
    <xf numFmtId="0" fontId="9" fillId="0" borderId="1" xfId="1" applyFont="1" applyBorder="1" applyAlignment="1">
      <alignment horizontal="center"/>
    </xf>
    <xf numFmtId="166" fontId="9" fillId="0" borderId="1" xfId="1" applyNumberFormat="1" applyFont="1" applyBorder="1" applyAlignment="1">
      <alignment horizontal="center" vertical="center"/>
    </xf>
    <xf numFmtId="0" fontId="9" fillId="0" borderId="0" xfId="1" applyFont="1"/>
    <xf numFmtId="0" fontId="15" fillId="0" borderId="0" xfId="1" applyFont="1"/>
    <xf numFmtId="166" fontId="9" fillId="0" borderId="1" xfId="2" applyNumberFormat="1"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17" fillId="0" borderId="0" xfId="0" applyFont="1"/>
    <xf numFmtId="0" fontId="16" fillId="0" borderId="0" xfId="0" applyFont="1" applyAlignment="1">
      <alignment horizontal="center"/>
    </xf>
    <xf numFmtId="0" fontId="16" fillId="0" borderId="0" xfId="0" applyFont="1"/>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xf numFmtId="0" fontId="17" fillId="0" borderId="1" xfId="0" applyFont="1" applyBorder="1" applyAlignment="1">
      <alignment vertical="center" wrapText="1"/>
    </xf>
    <xf numFmtId="0" fontId="7" fillId="0" borderId="1" xfId="0" applyFont="1" applyBorder="1" applyAlignment="1">
      <alignment horizontal="center" vertical="center" wrapText="1"/>
    </xf>
    <xf numFmtId="0" fontId="17" fillId="0" borderId="1" xfId="0" applyFont="1" applyBorder="1"/>
    <xf numFmtId="0" fontId="19" fillId="0" borderId="1" xfId="0" applyFont="1" applyBorder="1"/>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0" fillId="0" borderId="0" xfId="0" applyFont="1"/>
    <xf numFmtId="0" fontId="4" fillId="0" borderId="1" xfId="0" applyFont="1" applyBorder="1" applyAlignment="1">
      <alignment horizontal="center" vertical="center" wrapText="1"/>
    </xf>
    <xf numFmtId="0" fontId="18" fillId="0" borderId="0" xfId="0" applyFont="1" applyAlignment="1">
      <alignment horizontal="center"/>
    </xf>
    <xf numFmtId="0" fontId="16"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7" fillId="0" borderId="1" xfId="1" applyFont="1" applyBorder="1" applyAlignment="1">
      <alignment horizontal="center" vertical="center" wrapText="1"/>
    </xf>
    <xf numFmtId="0" fontId="6" fillId="0" borderId="0" xfId="1" applyFont="1" applyAlignment="1">
      <alignment horizontal="center" vertical="center"/>
    </xf>
    <xf numFmtId="0" fontId="7" fillId="0" borderId="0" xfId="1" applyFont="1"/>
    <xf numFmtId="0" fontId="8" fillId="0" borderId="0" xfId="1" applyFont="1" applyAlignment="1">
      <alignment horizontal="center" vertical="center"/>
    </xf>
    <xf numFmtId="0" fontId="7" fillId="0" borderId="1" xfId="1" applyFont="1" applyBorder="1" applyAlignment="1">
      <alignment horizontal="center"/>
    </xf>
    <xf numFmtId="0" fontId="7" fillId="0" borderId="1" xfId="1" applyFont="1" applyBorder="1" applyAlignment="1">
      <alignment horizontal="center" vertical="center"/>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opLeftCell="A7" zoomScaleNormal="100" workbookViewId="0">
      <selection activeCell="I24" sqref="I24"/>
    </sheetView>
  </sheetViews>
  <sheetFormatPr defaultRowHeight="16.5" x14ac:dyDescent="0.25"/>
  <cols>
    <col min="1" max="1" width="5.7109375" style="1" customWidth="1"/>
    <col min="2" max="2" width="43.42578125" style="1" customWidth="1"/>
    <col min="3" max="3" width="15" style="1" bestFit="1" customWidth="1"/>
    <col min="4" max="4" width="12.42578125" style="1" bestFit="1" customWidth="1"/>
    <col min="5" max="8" width="13.7109375" style="1" customWidth="1"/>
    <col min="9" max="9" width="38.5703125" style="21" bestFit="1" customWidth="1"/>
    <col min="10" max="16384" width="9.140625" style="1"/>
  </cols>
  <sheetData>
    <row r="1" spans="1:9" x14ac:dyDescent="0.25">
      <c r="A1" s="75" t="s">
        <v>301</v>
      </c>
      <c r="B1" s="75"/>
      <c r="C1" s="75"/>
      <c r="D1" s="75"/>
      <c r="E1" s="75"/>
      <c r="F1" s="75"/>
      <c r="G1" s="75"/>
      <c r="H1" s="75"/>
      <c r="I1" s="75"/>
    </row>
    <row r="2" spans="1:9" x14ac:dyDescent="0.25">
      <c r="A2" s="76" t="s">
        <v>106</v>
      </c>
      <c r="B2" s="76"/>
      <c r="C2" s="76"/>
      <c r="D2" s="76"/>
      <c r="E2" s="76"/>
      <c r="F2" s="76"/>
      <c r="G2" s="76"/>
      <c r="H2" s="76"/>
      <c r="I2" s="76"/>
    </row>
    <row r="4" spans="1:9" ht="19.5" customHeight="1" x14ac:dyDescent="0.25">
      <c r="A4" s="20" t="s">
        <v>0</v>
      </c>
      <c r="B4" s="20" t="s">
        <v>2</v>
      </c>
      <c r="C4" s="20" t="s">
        <v>3</v>
      </c>
      <c r="D4" s="20" t="s">
        <v>4</v>
      </c>
      <c r="E4" s="20" t="s">
        <v>5</v>
      </c>
      <c r="F4" s="20" t="s">
        <v>6</v>
      </c>
      <c r="G4" s="20" t="s">
        <v>7</v>
      </c>
      <c r="H4" s="20" t="s">
        <v>8</v>
      </c>
      <c r="I4" s="20" t="s">
        <v>57</v>
      </c>
    </row>
    <row r="5" spans="1:9" ht="19.5" customHeight="1" x14ac:dyDescent="0.25">
      <c r="A5" s="16" t="s">
        <v>9</v>
      </c>
      <c r="B5" s="17" t="s">
        <v>10</v>
      </c>
      <c r="C5" s="18"/>
      <c r="D5" s="19"/>
      <c r="E5" s="19"/>
      <c r="F5" s="16"/>
      <c r="G5" s="16"/>
      <c r="H5" s="19"/>
      <c r="I5" s="22"/>
    </row>
    <row r="6" spans="1:9" ht="19.5" customHeight="1" x14ac:dyDescent="0.25">
      <c r="A6" s="4">
        <v>1</v>
      </c>
      <c r="B6" s="5" t="s">
        <v>54</v>
      </c>
      <c r="C6" s="4" t="s">
        <v>11</v>
      </c>
      <c r="D6" s="6">
        <v>1588</v>
      </c>
      <c r="E6" s="6">
        <v>2872</v>
      </c>
      <c r="F6" s="6">
        <v>5343</v>
      </c>
      <c r="G6" s="6">
        <v>18494</v>
      </c>
      <c r="H6" s="6">
        <v>63246</v>
      </c>
      <c r="I6" s="23" t="s">
        <v>70</v>
      </c>
    </row>
    <row r="7" spans="1:9" ht="19.5" customHeight="1" x14ac:dyDescent="0.25">
      <c r="A7" s="4" t="s">
        <v>12</v>
      </c>
      <c r="B7" s="7" t="s">
        <v>55</v>
      </c>
      <c r="C7" s="4" t="s">
        <v>13</v>
      </c>
      <c r="D7" s="4">
        <v>63.6</v>
      </c>
      <c r="E7" s="4">
        <v>113</v>
      </c>
      <c r="F7" s="4">
        <v>200</v>
      </c>
      <c r="G7" s="4">
        <v>640</v>
      </c>
      <c r="H7" s="6">
        <v>1920</v>
      </c>
      <c r="I7" s="23" t="s">
        <v>70</v>
      </c>
    </row>
    <row r="8" spans="1:9" ht="19.5" customHeight="1" x14ac:dyDescent="0.25">
      <c r="A8" s="4">
        <v>2</v>
      </c>
      <c r="B8" s="5" t="s">
        <v>1</v>
      </c>
      <c r="C8" s="4" t="s">
        <v>14</v>
      </c>
      <c r="D8" s="4">
        <v>6.6</v>
      </c>
      <c r="E8" s="8">
        <v>11</v>
      </c>
      <c r="F8" s="8">
        <v>11</v>
      </c>
      <c r="G8" s="8">
        <v>11</v>
      </c>
      <c r="H8" s="8">
        <v>5</v>
      </c>
      <c r="I8" s="23" t="s">
        <v>70</v>
      </c>
    </row>
    <row r="9" spans="1:9" ht="19.5" customHeight="1" x14ac:dyDescent="0.25">
      <c r="A9" s="4">
        <v>3</v>
      </c>
      <c r="B9" s="5" t="s">
        <v>15</v>
      </c>
      <c r="C9" s="4" t="s">
        <v>16</v>
      </c>
      <c r="D9" s="4">
        <v>176.4</v>
      </c>
      <c r="E9" s="4">
        <v>310</v>
      </c>
      <c r="F9" s="4">
        <v>510</v>
      </c>
      <c r="G9" s="6">
        <v>1220</v>
      </c>
      <c r="H9" s="6">
        <v>3150</v>
      </c>
      <c r="I9" s="23" t="s">
        <v>70</v>
      </c>
    </row>
    <row r="10" spans="1:9" ht="19.5" customHeight="1" x14ac:dyDescent="0.25">
      <c r="A10" s="4" t="s">
        <v>12</v>
      </c>
      <c r="B10" s="7" t="s">
        <v>55</v>
      </c>
      <c r="C10" s="9" t="s">
        <v>17</v>
      </c>
      <c r="D10" s="10">
        <v>7170</v>
      </c>
      <c r="E10" s="10">
        <v>12000</v>
      </c>
      <c r="F10" s="10">
        <v>18800</v>
      </c>
      <c r="G10" s="10">
        <v>42000</v>
      </c>
      <c r="H10" s="10">
        <v>95000</v>
      </c>
      <c r="I10" s="23" t="s">
        <v>70</v>
      </c>
    </row>
    <row r="11" spans="1:9" ht="19.5" customHeight="1" x14ac:dyDescent="0.25">
      <c r="A11" s="4">
        <v>4</v>
      </c>
      <c r="B11" s="5" t="s">
        <v>18</v>
      </c>
      <c r="C11" s="4" t="s">
        <v>14</v>
      </c>
      <c r="D11" s="4">
        <v>17.34</v>
      </c>
      <c r="E11" s="4">
        <v>40</v>
      </c>
      <c r="F11" s="4">
        <v>50</v>
      </c>
      <c r="G11" s="4">
        <v>60</v>
      </c>
      <c r="H11" s="4">
        <v>70</v>
      </c>
      <c r="I11" s="23" t="s">
        <v>71</v>
      </c>
    </row>
    <row r="12" spans="1:9" ht="19.5" customHeight="1" x14ac:dyDescent="0.25">
      <c r="A12" s="4">
        <v>5</v>
      </c>
      <c r="B12" s="5" t="s">
        <v>56</v>
      </c>
      <c r="C12" s="4" t="s">
        <v>14</v>
      </c>
      <c r="D12" s="4">
        <v>53</v>
      </c>
      <c r="E12" s="4">
        <v>57</v>
      </c>
      <c r="F12" s="4">
        <v>60</v>
      </c>
      <c r="G12" s="4">
        <v>62</v>
      </c>
      <c r="H12" s="4">
        <v>70</v>
      </c>
      <c r="I12" s="23" t="s">
        <v>72</v>
      </c>
    </row>
    <row r="13" spans="1:9" ht="36" customHeight="1" x14ac:dyDescent="0.25">
      <c r="A13" s="4">
        <v>6</v>
      </c>
      <c r="B13" s="5" t="s">
        <v>19</v>
      </c>
      <c r="C13" s="4" t="s">
        <v>14</v>
      </c>
      <c r="D13" s="4">
        <v>37.9</v>
      </c>
      <c r="E13" s="4">
        <v>43.74</v>
      </c>
      <c r="F13" s="8">
        <v>44</v>
      </c>
      <c r="G13" s="4">
        <v>42.7</v>
      </c>
      <c r="H13" s="4">
        <v>26.9</v>
      </c>
      <c r="I13" s="4" t="s">
        <v>70</v>
      </c>
    </row>
    <row r="14" spans="1:9" ht="18.75" customHeight="1" x14ac:dyDescent="0.25">
      <c r="A14" s="2" t="s">
        <v>20</v>
      </c>
      <c r="B14" s="3" t="s">
        <v>21</v>
      </c>
      <c r="C14" s="4"/>
      <c r="D14" s="4"/>
      <c r="E14" s="4"/>
      <c r="F14" s="2"/>
      <c r="G14" s="2"/>
      <c r="H14" s="11"/>
      <c r="I14" s="23"/>
    </row>
    <row r="15" spans="1:9" ht="18.75" customHeight="1" x14ac:dyDescent="0.25">
      <c r="A15" s="4">
        <v>7</v>
      </c>
      <c r="B15" s="5" t="s">
        <v>22</v>
      </c>
      <c r="C15" s="4" t="s">
        <v>14</v>
      </c>
      <c r="D15" s="4">
        <v>5</v>
      </c>
      <c r="E15" s="4">
        <v>9</v>
      </c>
      <c r="F15" s="4" t="s">
        <v>43</v>
      </c>
      <c r="G15" s="4">
        <v>15</v>
      </c>
      <c r="H15" s="4">
        <v>25</v>
      </c>
      <c r="I15" s="23" t="s">
        <v>73</v>
      </c>
    </row>
    <row r="16" spans="1:9" ht="18.75" customHeight="1" x14ac:dyDescent="0.25">
      <c r="A16" s="4">
        <v>8</v>
      </c>
      <c r="B16" s="5" t="s">
        <v>23</v>
      </c>
      <c r="C16" s="4" t="s">
        <v>24</v>
      </c>
      <c r="D16" s="4">
        <v>76.5</v>
      </c>
      <c r="E16" s="4">
        <v>78</v>
      </c>
      <c r="F16" s="4">
        <v>79</v>
      </c>
      <c r="G16" s="4">
        <v>80</v>
      </c>
      <c r="H16" s="4">
        <v>82</v>
      </c>
      <c r="I16" s="23" t="s">
        <v>74</v>
      </c>
    </row>
    <row r="17" spans="1:9" ht="18.75" customHeight="1" x14ac:dyDescent="0.25">
      <c r="A17" s="9" t="s">
        <v>12</v>
      </c>
      <c r="B17" s="7" t="s">
        <v>25</v>
      </c>
      <c r="C17" s="9" t="s">
        <v>24</v>
      </c>
      <c r="D17" s="9" t="s">
        <v>12</v>
      </c>
      <c r="E17" s="4" t="s">
        <v>26</v>
      </c>
      <c r="F17" s="4" t="s">
        <v>27</v>
      </c>
      <c r="G17" s="9" t="s">
        <v>28</v>
      </c>
      <c r="H17" s="9" t="s">
        <v>29</v>
      </c>
      <c r="I17" s="23" t="s">
        <v>74</v>
      </c>
    </row>
    <row r="18" spans="1:9" ht="18.75" customHeight="1" x14ac:dyDescent="0.25">
      <c r="A18" s="4">
        <v>9</v>
      </c>
      <c r="B18" s="5" t="s">
        <v>303</v>
      </c>
      <c r="C18" s="4" t="s">
        <v>14</v>
      </c>
      <c r="D18" s="4">
        <v>0.82899999999999996</v>
      </c>
      <c r="E18" s="4">
        <v>0.88</v>
      </c>
      <c r="F18" s="50">
        <v>0.9</v>
      </c>
      <c r="G18" s="4">
        <v>0.92</v>
      </c>
      <c r="H18" s="4">
        <v>0.95</v>
      </c>
      <c r="I18" s="23" t="s">
        <v>75</v>
      </c>
    </row>
    <row r="19" spans="1:9" ht="18.75" customHeight="1" x14ac:dyDescent="0.25">
      <c r="A19" s="4">
        <v>10</v>
      </c>
      <c r="B19" s="5" t="s">
        <v>30</v>
      </c>
      <c r="C19" s="4" t="s">
        <v>31</v>
      </c>
      <c r="D19" s="4" t="s">
        <v>12</v>
      </c>
      <c r="E19" s="12" t="s">
        <v>63</v>
      </c>
      <c r="F19" s="4" t="s">
        <v>32</v>
      </c>
      <c r="G19" s="4" t="s">
        <v>32</v>
      </c>
      <c r="H19" s="4" t="s">
        <v>33</v>
      </c>
      <c r="I19" s="23" t="s">
        <v>72</v>
      </c>
    </row>
    <row r="20" spans="1:9" ht="18.75" customHeight="1" x14ac:dyDescent="0.25">
      <c r="A20" s="2" t="s">
        <v>34</v>
      </c>
      <c r="B20" s="3" t="s">
        <v>78</v>
      </c>
      <c r="C20" s="4"/>
      <c r="D20" s="4"/>
      <c r="E20" s="4"/>
      <c r="F20" s="2"/>
      <c r="G20" s="2"/>
      <c r="H20" s="11"/>
      <c r="I20" s="23"/>
    </row>
    <row r="21" spans="1:9" ht="18.75" customHeight="1" x14ac:dyDescent="0.25">
      <c r="A21" s="4">
        <v>11</v>
      </c>
      <c r="B21" s="5" t="s">
        <v>35</v>
      </c>
      <c r="C21" s="4" t="s">
        <v>14</v>
      </c>
      <c r="D21" s="4">
        <v>49.2</v>
      </c>
      <c r="E21" s="4" t="s">
        <v>36</v>
      </c>
      <c r="F21" s="4" t="s">
        <v>37</v>
      </c>
      <c r="G21" s="4" t="s">
        <v>38</v>
      </c>
      <c r="H21" s="4" t="s">
        <v>38</v>
      </c>
      <c r="I21" s="23" t="s">
        <v>75</v>
      </c>
    </row>
    <row r="22" spans="1:9" ht="35.25" customHeight="1" x14ac:dyDescent="0.25">
      <c r="A22" s="4">
        <v>12</v>
      </c>
      <c r="B22" s="5" t="s">
        <v>39</v>
      </c>
      <c r="C22" s="4" t="s">
        <v>14</v>
      </c>
      <c r="D22" s="70">
        <v>19.5</v>
      </c>
      <c r="E22" s="4">
        <v>30</v>
      </c>
      <c r="F22" s="4">
        <v>40</v>
      </c>
      <c r="G22" s="4" t="s">
        <v>40</v>
      </c>
      <c r="H22" s="4" t="s">
        <v>40</v>
      </c>
      <c r="I22" s="4" t="s">
        <v>76</v>
      </c>
    </row>
    <row r="23" spans="1:9" ht="19.5" customHeight="1" x14ac:dyDescent="0.25">
      <c r="A23" s="4">
        <v>13</v>
      </c>
      <c r="B23" s="5" t="s">
        <v>41</v>
      </c>
      <c r="C23" s="4" t="s">
        <v>42</v>
      </c>
      <c r="D23" s="4" t="s">
        <v>12</v>
      </c>
      <c r="E23" s="4" t="s">
        <v>43</v>
      </c>
      <c r="F23" s="4" t="s">
        <v>44</v>
      </c>
      <c r="G23" s="4" t="s">
        <v>45</v>
      </c>
      <c r="H23" s="4" t="s">
        <v>45</v>
      </c>
      <c r="I23" s="4" t="s">
        <v>76</v>
      </c>
    </row>
    <row r="24" spans="1:9" ht="35.25" customHeight="1" x14ac:dyDescent="0.25">
      <c r="A24" s="4">
        <v>14</v>
      </c>
      <c r="B24" s="5" t="s">
        <v>46</v>
      </c>
      <c r="C24" s="4" t="s">
        <v>14</v>
      </c>
      <c r="D24" s="4">
        <v>50.2</v>
      </c>
      <c r="E24" s="4">
        <v>70</v>
      </c>
      <c r="F24" s="4" t="s">
        <v>47</v>
      </c>
      <c r="G24" s="4" t="s">
        <v>48</v>
      </c>
      <c r="H24" s="4">
        <v>100</v>
      </c>
      <c r="I24" s="4" t="s">
        <v>76</v>
      </c>
    </row>
    <row r="25" spans="1:9" ht="36" customHeight="1" x14ac:dyDescent="0.25">
      <c r="A25" s="4">
        <v>15</v>
      </c>
      <c r="B25" s="5" t="s">
        <v>49</v>
      </c>
      <c r="C25" s="4" t="s">
        <v>14</v>
      </c>
      <c r="D25" s="4" t="s">
        <v>12</v>
      </c>
      <c r="E25" s="4" t="s">
        <v>50</v>
      </c>
      <c r="F25" s="4" t="s">
        <v>51</v>
      </c>
      <c r="G25" s="4" t="s">
        <v>52</v>
      </c>
      <c r="H25" s="4" t="s">
        <v>53</v>
      </c>
      <c r="I25" s="4" t="s">
        <v>77</v>
      </c>
    </row>
    <row r="26" spans="1:9" ht="19.5" customHeight="1" x14ac:dyDescent="0.25">
      <c r="A26" s="2" t="s">
        <v>58</v>
      </c>
      <c r="B26" s="3" t="s">
        <v>59</v>
      </c>
      <c r="C26" s="4"/>
      <c r="D26" s="4"/>
      <c r="E26" s="4"/>
      <c r="F26" s="2"/>
      <c r="G26" s="2"/>
      <c r="H26" s="11"/>
      <c r="I26" s="23"/>
    </row>
    <row r="27" spans="1:9" ht="35.25" customHeight="1" x14ac:dyDescent="0.25">
      <c r="A27" s="4">
        <v>16</v>
      </c>
      <c r="B27" s="5" t="s">
        <v>62</v>
      </c>
      <c r="C27" s="13" t="s">
        <v>64</v>
      </c>
      <c r="D27" s="13" t="s">
        <v>68</v>
      </c>
      <c r="E27" s="13" t="s">
        <v>65</v>
      </c>
      <c r="F27" s="4" t="s">
        <v>67</v>
      </c>
      <c r="G27" s="4" t="s">
        <v>67</v>
      </c>
      <c r="H27" s="4" t="s">
        <v>67</v>
      </c>
      <c r="I27" s="4" t="s">
        <v>69</v>
      </c>
    </row>
    <row r="28" spans="1:9" ht="35.25" customHeight="1" x14ac:dyDescent="0.25">
      <c r="A28" s="4">
        <v>17</v>
      </c>
      <c r="B28" s="5" t="s">
        <v>60</v>
      </c>
      <c r="C28" s="4" t="s">
        <v>14</v>
      </c>
      <c r="D28" s="4" t="s">
        <v>66</v>
      </c>
      <c r="E28" s="4" t="s">
        <v>66</v>
      </c>
      <c r="F28" s="4" t="s">
        <v>66</v>
      </c>
      <c r="G28" s="4" t="s">
        <v>66</v>
      </c>
      <c r="H28" s="4" t="s">
        <v>66</v>
      </c>
      <c r="I28" s="4" t="s">
        <v>69</v>
      </c>
    </row>
    <row r="29" spans="1:9" ht="35.25" customHeight="1" x14ac:dyDescent="0.25">
      <c r="A29" s="14">
        <v>18</v>
      </c>
      <c r="B29" s="15" t="s">
        <v>61</v>
      </c>
      <c r="C29" s="14" t="s">
        <v>14</v>
      </c>
      <c r="D29" s="14" t="s">
        <v>66</v>
      </c>
      <c r="E29" s="14" t="s">
        <v>66</v>
      </c>
      <c r="F29" s="14" t="s">
        <v>66</v>
      </c>
      <c r="G29" s="14" t="s">
        <v>66</v>
      </c>
      <c r="H29" s="14" t="s">
        <v>66</v>
      </c>
      <c r="I29" s="14" t="s">
        <v>69</v>
      </c>
    </row>
  </sheetData>
  <mergeCells count="2">
    <mergeCell ref="A1:I1"/>
    <mergeCell ref="A2:I2"/>
  </mergeCells>
  <pageMargins left="0.53333333333333333" right="0.28125" top="0.64166666666666672" bottom="0.42499999999999999" header="0.3" footer="0.3"/>
  <pageSetup paperSize="9" scale="80" orientation="landscape" r:id="rId1"/>
  <headerFooter>
    <oddFooter>&amp;R&amp;"-,Italic"&amp;9&amp;P/&amp;N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8"/>
  <sheetViews>
    <sheetView tabSelected="1" zoomScale="115" zoomScaleNormal="115" workbookViewId="0">
      <selection activeCell="C104" sqref="C103:C104"/>
    </sheetView>
  </sheetViews>
  <sheetFormatPr defaultRowHeight="15.75" x14ac:dyDescent="0.25"/>
  <cols>
    <col min="1" max="1" width="5" style="68" customWidth="1"/>
    <col min="2" max="2" width="63.5703125" style="51" bestFit="1" customWidth="1"/>
    <col min="3" max="3" width="15.28515625" style="51" customWidth="1"/>
    <col min="4" max="4" width="18.42578125" style="51" customWidth="1"/>
    <col min="5" max="5" width="19.140625" style="51" customWidth="1"/>
    <col min="6" max="6" width="12.140625" style="51" bestFit="1" customWidth="1"/>
    <col min="7" max="16384" width="9.140625" style="51"/>
  </cols>
  <sheetData>
    <row r="1" spans="1:6" x14ac:dyDescent="0.25">
      <c r="A1" s="74" t="s">
        <v>300</v>
      </c>
      <c r="B1" s="74"/>
      <c r="C1" s="74"/>
      <c r="D1" s="74"/>
      <c r="E1" s="74"/>
      <c r="F1" s="74"/>
    </row>
    <row r="2" spans="1:6" x14ac:dyDescent="0.25">
      <c r="A2" s="73" t="s">
        <v>106</v>
      </c>
      <c r="B2" s="73"/>
      <c r="C2" s="73"/>
      <c r="D2" s="73"/>
      <c r="E2" s="73"/>
      <c r="F2" s="73"/>
    </row>
    <row r="4" spans="1:6" s="52" customFormat="1" ht="31.5" x14ac:dyDescent="0.25">
      <c r="A4" s="54" t="s">
        <v>0</v>
      </c>
      <c r="B4" s="54" t="s">
        <v>80</v>
      </c>
      <c r="C4" s="54" t="s">
        <v>102</v>
      </c>
      <c r="D4" s="54" t="s">
        <v>103</v>
      </c>
      <c r="E4" s="54" t="s">
        <v>82</v>
      </c>
      <c r="F4" s="54" t="s">
        <v>104</v>
      </c>
    </row>
    <row r="5" spans="1:6" s="53" customFormat="1" x14ac:dyDescent="0.25">
      <c r="A5" s="66" t="s">
        <v>9</v>
      </c>
      <c r="B5" s="55" t="s">
        <v>81</v>
      </c>
      <c r="C5" s="56"/>
      <c r="D5" s="56"/>
      <c r="E5" s="56"/>
      <c r="F5" s="56"/>
    </row>
    <row r="6" spans="1:6" ht="45" x14ac:dyDescent="0.25">
      <c r="A6" s="69">
        <v>1</v>
      </c>
      <c r="B6" s="57" t="s">
        <v>79</v>
      </c>
      <c r="C6" s="58" t="s">
        <v>92</v>
      </c>
      <c r="D6" s="58" t="s">
        <v>93</v>
      </c>
      <c r="E6" s="58" t="s">
        <v>313</v>
      </c>
      <c r="F6" s="58" t="s">
        <v>94</v>
      </c>
    </row>
    <row r="7" spans="1:6" ht="60" x14ac:dyDescent="0.25">
      <c r="A7" s="69">
        <v>2</v>
      </c>
      <c r="B7" s="57" t="s">
        <v>83</v>
      </c>
      <c r="C7" s="58" t="s">
        <v>92</v>
      </c>
      <c r="D7" s="58" t="s">
        <v>305</v>
      </c>
      <c r="E7" s="58" t="s">
        <v>312</v>
      </c>
      <c r="F7" s="58" t="s">
        <v>311</v>
      </c>
    </row>
    <row r="8" spans="1:6" ht="60" x14ac:dyDescent="0.25">
      <c r="A8" s="69">
        <v>3</v>
      </c>
      <c r="B8" s="57" t="s">
        <v>87</v>
      </c>
      <c r="C8" s="58" t="s">
        <v>389</v>
      </c>
      <c r="D8" s="58" t="s">
        <v>305</v>
      </c>
      <c r="E8" s="58" t="s">
        <v>308</v>
      </c>
      <c r="F8" s="58" t="s">
        <v>94</v>
      </c>
    </row>
    <row r="9" spans="1:6" ht="60" x14ac:dyDescent="0.25">
      <c r="A9" s="69">
        <v>4</v>
      </c>
      <c r="B9" s="57" t="s">
        <v>86</v>
      </c>
      <c r="C9" s="58" t="s">
        <v>389</v>
      </c>
      <c r="D9" s="58" t="s">
        <v>305</v>
      </c>
      <c r="E9" s="58" t="s">
        <v>308</v>
      </c>
      <c r="F9" s="58">
        <v>2026</v>
      </c>
    </row>
    <row r="10" spans="1:6" ht="60" x14ac:dyDescent="0.25">
      <c r="A10" s="69">
        <v>5</v>
      </c>
      <c r="B10" s="57" t="s">
        <v>85</v>
      </c>
      <c r="C10" s="58" t="s">
        <v>76</v>
      </c>
      <c r="D10" s="58" t="s">
        <v>305</v>
      </c>
      <c r="E10" s="58" t="s">
        <v>312</v>
      </c>
      <c r="F10" s="58">
        <v>2026</v>
      </c>
    </row>
    <row r="11" spans="1:6" ht="60" x14ac:dyDescent="0.25">
      <c r="A11" s="69">
        <v>6</v>
      </c>
      <c r="B11" s="57" t="s">
        <v>84</v>
      </c>
      <c r="C11" s="58" t="s">
        <v>76</v>
      </c>
      <c r="D11" s="58" t="s">
        <v>305</v>
      </c>
      <c r="E11" s="58" t="s">
        <v>312</v>
      </c>
      <c r="F11" s="58">
        <v>2026</v>
      </c>
    </row>
    <row r="12" spans="1:6" ht="46.5" customHeight="1" x14ac:dyDescent="0.25">
      <c r="A12" s="69">
        <v>7</v>
      </c>
      <c r="B12" s="57" t="s">
        <v>88</v>
      </c>
      <c r="C12" s="58" t="s">
        <v>304</v>
      </c>
      <c r="D12" s="58" t="s">
        <v>305</v>
      </c>
      <c r="E12" s="58"/>
      <c r="F12" s="58">
        <v>2026</v>
      </c>
    </row>
    <row r="13" spans="1:6" ht="60" x14ac:dyDescent="0.25">
      <c r="A13" s="69">
        <v>8</v>
      </c>
      <c r="B13" s="57" t="s">
        <v>89</v>
      </c>
      <c r="C13" s="58" t="s">
        <v>304</v>
      </c>
      <c r="D13" s="58" t="s">
        <v>305</v>
      </c>
      <c r="E13" s="58" t="s">
        <v>306</v>
      </c>
      <c r="F13" s="58" t="s">
        <v>307</v>
      </c>
    </row>
    <row r="14" spans="1:6" ht="45" customHeight="1" x14ac:dyDescent="0.25">
      <c r="A14" s="69">
        <v>9</v>
      </c>
      <c r="B14" s="57" t="s">
        <v>90</v>
      </c>
      <c r="C14" s="58" t="s">
        <v>76</v>
      </c>
      <c r="D14" s="58" t="s">
        <v>305</v>
      </c>
      <c r="E14" s="58" t="s">
        <v>308</v>
      </c>
      <c r="F14" s="58" t="s">
        <v>309</v>
      </c>
    </row>
    <row r="15" spans="1:6" ht="60" x14ac:dyDescent="0.25">
      <c r="A15" s="69">
        <v>10</v>
      </c>
      <c r="B15" s="57" t="s">
        <v>91</v>
      </c>
      <c r="C15" s="58" t="s">
        <v>304</v>
      </c>
      <c r="D15" s="58" t="s">
        <v>305</v>
      </c>
      <c r="E15" s="58" t="s">
        <v>310</v>
      </c>
      <c r="F15" s="58" t="s">
        <v>307</v>
      </c>
    </row>
    <row r="16" spans="1:6" ht="90" x14ac:dyDescent="0.25">
      <c r="A16" s="69">
        <v>11</v>
      </c>
      <c r="B16" s="57" t="s">
        <v>450</v>
      </c>
      <c r="C16" s="58" t="s">
        <v>92</v>
      </c>
      <c r="D16" s="58" t="s">
        <v>451</v>
      </c>
      <c r="E16" s="58" t="s">
        <v>452</v>
      </c>
      <c r="F16" s="58">
        <v>2026</v>
      </c>
    </row>
    <row r="17" spans="1:6" ht="45" x14ac:dyDescent="0.25">
      <c r="A17" s="69">
        <v>12</v>
      </c>
      <c r="B17" s="57" t="s">
        <v>453</v>
      </c>
      <c r="C17" s="72" t="s">
        <v>446</v>
      </c>
      <c r="D17" s="72" t="s">
        <v>454</v>
      </c>
      <c r="E17" s="72" t="s">
        <v>455</v>
      </c>
      <c r="F17" s="72">
        <v>2027</v>
      </c>
    </row>
    <row r="18" spans="1:6" ht="78.75" x14ac:dyDescent="0.25">
      <c r="A18" s="69">
        <v>13</v>
      </c>
      <c r="B18" s="57" t="s">
        <v>456</v>
      </c>
      <c r="C18" s="72" t="s">
        <v>457</v>
      </c>
      <c r="D18" s="58" t="s">
        <v>458</v>
      </c>
      <c r="E18" s="72" t="s">
        <v>306</v>
      </c>
      <c r="F18" s="72" t="s">
        <v>309</v>
      </c>
    </row>
    <row r="19" spans="1:6" ht="75" x14ac:dyDescent="0.25">
      <c r="A19" s="69">
        <v>14</v>
      </c>
      <c r="B19" s="57" t="s">
        <v>459</v>
      </c>
      <c r="C19" s="58" t="s">
        <v>92</v>
      </c>
      <c r="D19" s="58" t="s">
        <v>460</v>
      </c>
      <c r="E19" s="72" t="s">
        <v>461</v>
      </c>
      <c r="F19" s="72" t="s">
        <v>462</v>
      </c>
    </row>
    <row r="20" spans="1:6" x14ac:dyDescent="0.25">
      <c r="A20" s="67"/>
      <c r="B20" s="71"/>
      <c r="C20" s="59"/>
      <c r="D20" s="59"/>
      <c r="E20" s="59"/>
      <c r="F20" s="59"/>
    </row>
    <row r="21" spans="1:6" ht="18.75" x14ac:dyDescent="0.3">
      <c r="A21" s="66" t="s">
        <v>20</v>
      </c>
      <c r="B21" s="60" t="s">
        <v>96</v>
      </c>
      <c r="C21" s="59"/>
      <c r="D21" s="59"/>
      <c r="E21" s="59"/>
      <c r="F21" s="59"/>
    </row>
    <row r="22" spans="1:6" ht="45" x14ac:dyDescent="0.25">
      <c r="A22" s="69">
        <v>15</v>
      </c>
      <c r="B22" s="61" t="s">
        <v>315</v>
      </c>
      <c r="C22" s="58" t="s">
        <v>76</v>
      </c>
      <c r="D22" s="58" t="s">
        <v>99</v>
      </c>
      <c r="E22" s="58" t="s">
        <v>314</v>
      </c>
      <c r="F22" s="58">
        <v>2026</v>
      </c>
    </row>
    <row r="23" spans="1:6" ht="45" x14ac:dyDescent="0.25">
      <c r="A23" s="69">
        <v>16</v>
      </c>
      <c r="B23" s="61" t="s">
        <v>316</v>
      </c>
      <c r="C23" s="58" t="s">
        <v>77</v>
      </c>
      <c r="D23" s="58" t="s">
        <v>99</v>
      </c>
      <c r="E23" s="58" t="s">
        <v>308</v>
      </c>
      <c r="F23" s="58" t="s">
        <v>311</v>
      </c>
    </row>
    <row r="24" spans="1:6" ht="45" x14ac:dyDescent="0.25">
      <c r="A24" s="69">
        <v>17</v>
      </c>
      <c r="B24" s="61" t="s">
        <v>317</v>
      </c>
      <c r="C24" s="58" t="s">
        <v>70</v>
      </c>
      <c r="D24" s="58" t="s">
        <v>99</v>
      </c>
      <c r="E24" s="58" t="s">
        <v>314</v>
      </c>
      <c r="F24" s="58">
        <v>2026</v>
      </c>
    </row>
    <row r="25" spans="1:6" x14ac:dyDescent="0.25">
      <c r="A25" s="69"/>
      <c r="B25" s="61"/>
      <c r="C25" s="58"/>
      <c r="D25" s="58"/>
      <c r="E25" s="58"/>
      <c r="F25" s="58"/>
    </row>
    <row r="26" spans="1:6" ht="18.75" x14ac:dyDescent="0.3">
      <c r="A26" s="66" t="s">
        <v>34</v>
      </c>
      <c r="B26" s="60" t="s">
        <v>95</v>
      </c>
      <c r="C26" s="59"/>
      <c r="D26" s="59"/>
      <c r="E26" s="59"/>
      <c r="F26" s="59"/>
    </row>
    <row r="27" spans="1:6" ht="51.75" customHeight="1" x14ac:dyDescent="0.25">
      <c r="A27" s="58">
        <v>18</v>
      </c>
      <c r="B27" s="61" t="s">
        <v>97</v>
      </c>
      <c r="C27" s="58" t="s">
        <v>98</v>
      </c>
      <c r="D27" s="58" t="s">
        <v>99</v>
      </c>
      <c r="E27" s="58" t="s">
        <v>100</v>
      </c>
      <c r="F27" s="58" t="s">
        <v>94</v>
      </c>
    </row>
    <row r="28" spans="1:6" ht="49.5" customHeight="1" x14ac:dyDescent="0.25">
      <c r="A28" s="58">
        <v>19</v>
      </c>
      <c r="B28" s="61" t="s">
        <v>101</v>
      </c>
      <c r="C28" s="58" t="s">
        <v>98</v>
      </c>
      <c r="D28" s="58" t="s">
        <v>99</v>
      </c>
      <c r="E28" s="58" t="s">
        <v>105</v>
      </c>
      <c r="F28" s="58">
        <v>2026</v>
      </c>
    </row>
    <row r="29" spans="1:6" ht="45.75" customHeight="1" x14ac:dyDescent="0.25">
      <c r="A29" s="58">
        <v>20</v>
      </c>
      <c r="B29" s="61" t="s">
        <v>442</v>
      </c>
      <c r="C29" s="58" t="s">
        <v>445</v>
      </c>
      <c r="D29" s="58" t="s">
        <v>99</v>
      </c>
      <c r="E29" s="58" t="s">
        <v>444</v>
      </c>
      <c r="F29" s="58">
        <v>2026</v>
      </c>
    </row>
    <row r="30" spans="1:6" ht="49.5" customHeight="1" x14ac:dyDescent="0.25">
      <c r="A30" s="58">
        <v>21</v>
      </c>
      <c r="B30" s="61" t="s">
        <v>443</v>
      </c>
      <c r="C30" s="58" t="s">
        <v>409</v>
      </c>
      <c r="D30" s="58" t="s">
        <v>99</v>
      </c>
      <c r="E30" s="58" t="s">
        <v>444</v>
      </c>
      <c r="F30" s="58">
        <v>2026</v>
      </c>
    </row>
    <row r="31" spans="1:6" ht="18" customHeight="1" x14ac:dyDescent="0.25">
      <c r="A31" s="58"/>
      <c r="B31" s="61"/>
      <c r="C31" s="58"/>
      <c r="D31" s="58"/>
      <c r="E31" s="58"/>
      <c r="F31" s="58"/>
    </row>
    <row r="32" spans="1:6" x14ac:dyDescent="0.25">
      <c r="A32" s="62" t="s">
        <v>58</v>
      </c>
      <c r="B32" s="63" t="s">
        <v>319</v>
      </c>
      <c r="C32" s="62"/>
      <c r="D32" s="62"/>
      <c r="E32" s="62"/>
      <c r="F32" s="62"/>
    </row>
    <row r="33" spans="1:6" ht="36" customHeight="1" x14ac:dyDescent="0.25">
      <c r="A33" s="64">
        <v>22</v>
      </c>
      <c r="B33" s="65" t="s">
        <v>320</v>
      </c>
      <c r="C33" s="64" t="s">
        <v>321</v>
      </c>
      <c r="D33" s="64" t="s">
        <v>322</v>
      </c>
      <c r="E33" s="64" t="s">
        <v>308</v>
      </c>
      <c r="F33" s="64" t="s">
        <v>323</v>
      </c>
    </row>
    <row r="34" spans="1:6" ht="45" x14ac:dyDescent="0.25">
      <c r="A34" s="64">
        <v>23</v>
      </c>
      <c r="B34" s="65" t="s">
        <v>324</v>
      </c>
      <c r="C34" s="64" t="s">
        <v>321</v>
      </c>
      <c r="D34" s="64" t="s">
        <v>325</v>
      </c>
      <c r="E34" s="64" t="s">
        <v>306</v>
      </c>
      <c r="F34" s="64" t="s">
        <v>326</v>
      </c>
    </row>
    <row r="35" spans="1:6" ht="60" x14ac:dyDescent="0.25">
      <c r="A35" s="64">
        <v>24</v>
      </c>
      <c r="B35" s="65" t="s">
        <v>440</v>
      </c>
      <c r="C35" s="64" t="s">
        <v>327</v>
      </c>
      <c r="D35" s="64" t="s">
        <v>463</v>
      </c>
      <c r="E35" s="64" t="s">
        <v>306</v>
      </c>
      <c r="F35" s="64" t="s">
        <v>328</v>
      </c>
    </row>
    <row r="36" spans="1:6" ht="60" x14ac:dyDescent="0.25">
      <c r="A36" s="64">
        <v>25</v>
      </c>
      <c r="B36" s="65" t="s">
        <v>329</v>
      </c>
      <c r="C36" s="64" t="s">
        <v>330</v>
      </c>
      <c r="D36" s="64" t="s">
        <v>331</v>
      </c>
      <c r="E36" s="64" t="s">
        <v>306</v>
      </c>
      <c r="F36" s="64" t="s">
        <v>5</v>
      </c>
    </row>
    <row r="37" spans="1:6" ht="45" x14ac:dyDescent="0.25">
      <c r="A37" s="64">
        <v>26</v>
      </c>
      <c r="B37" s="65" t="s">
        <v>332</v>
      </c>
      <c r="C37" s="64" t="s">
        <v>448</v>
      </c>
      <c r="D37" s="64" t="s">
        <v>327</v>
      </c>
      <c r="E37" s="64" t="s">
        <v>306</v>
      </c>
      <c r="F37" s="64" t="s">
        <v>309</v>
      </c>
    </row>
    <row r="38" spans="1:6" ht="30" x14ac:dyDescent="0.25">
      <c r="A38" s="64">
        <v>27</v>
      </c>
      <c r="B38" s="65" t="s">
        <v>333</v>
      </c>
      <c r="C38" s="64" t="s">
        <v>448</v>
      </c>
      <c r="D38" s="64" t="s">
        <v>322</v>
      </c>
      <c r="E38" s="64" t="s">
        <v>308</v>
      </c>
      <c r="F38" s="64" t="s">
        <v>323</v>
      </c>
    </row>
    <row r="39" spans="1:6" ht="30" x14ac:dyDescent="0.25">
      <c r="A39" s="64">
        <v>28</v>
      </c>
      <c r="B39" s="65" t="s">
        <v>334</v>
      </c>
      <c r="C39" s="64" t="s">
        <v>448</v>
      </c>
      <c r="D39" s="64" t="s">
        <v>335</v>
      </c>
      <c r="E39" s="64" t="s">
        <v>336</v>
      </c>
      <c r="F39" s="64" t="s">
        <v>5</v>
      </c>
    </row>
    <row r="40" spans="1:6" ht="30" x14ac:dyDescent="0.25">
      <c r="A40" s="64">
        <v>29</v>
      </c>
      <c r="B40" s="65" t="s">
        <v>337</v>
      </c>
      <c r="C40" s="64" t="s">
        <v>448</v>
      </c>
      <c r="D40" s="64" t="s">
        <v>335</v>
      </c>
      <c r="E40" s="64" t="s">
        <v>338</v>
      </c>
      <c r="F40" s="64" t="s">
        <v>5</v>
      </c>
    </row>
    <row r="41" spans="1:6" ht="30" x14ac:dyDescent="0.25">
      <c r="A41" s="64">
        <v>30</v>
      </c>
      <c r="B41" s="65" t="s">
        <v>339</v>
      </c>
      <c r="C41" s="64" t="s">
        <v>448</v>
      </c>
      <c r="D41" s="64" t="s">
        <v>335</v>
      </c>
      <c r="E41" s="64" t="s">
        <v>340</v>
      </c>
      <c r="F41" s="64" t="s">
        <v>5</v>
      </c>
    </row>
    <row r="42" spans="1:6" ht="45" x14ac:dyDescent="0.25">
      <c r="A42" s="64">
        <v>31</v>
      </c>
      <c r="B42" s="65" t="s">
        <v>341</v>
      </c>
      <c r="C42" s="64" t="s">
        <v>448</v>
      </c>
      <c r="D42" s="64" t="s">
        <v>327</v>
      </c>
      <c r="E42" s="64" t="s">
        <v>318</v>
      </c>
      <c r="F42" s="64" t="s">
        <v>5</v>
      </c>
    </row>
    <row r="43" spans="1:6" ht="30" x14ac:dyDescent="0.25">
      <c r="A43" s="64">
        <v>32</v>
      </c>
      <c r="B43" s="65" t="s">
        <v>342</v>
      </c>
      <c r="C43" s="64" t="s">
        <v>449</v>
      </c>
      <c r="D43" s="64" t="s">
        <v>322</v>
      </c>
      <c r="E43" s="64"/>
      <c r="F43" s="64" t="s">
        <v>328</v>
      </c>
    </row>
    <row r="44" spans="1:6" ht="30" x14ac:dyDescent="0.25">
      <c r="A44" s="64">
        <v>33</v>
      </c>
      <c r="B44" s="65" t="s">
        <v>343</v>
      </c>
      <c r="C44" s="64" t="s">
        <v>449</v>
      </c>
      <c r="D44" s="64" t="s">
        <v>322</v>
      </c>
      <c r="E44" s="64" t="s">
        <v>308</v>
      </c>
      <c r="F44" s="64" t="s">
        <v>328</v>
      </c>
    </row>
    <row r="45" spans="1:6" ht="45" x14ac:dyDescent="0.25">
      <c r="A45" s="64">
        <v>34</v>
      </c>
      <c r="B45" s="65" t="s">
        <v>344</v>
      </c>
      <c r="C45" s="64" t="s">
        <v>76</v>
      </c>
      <c r="D45" s="64" t="s">
        <v>345</v>
      </c>
      <c r="E45" s="64"/>
      <c r="F45" s="64" t="s">
        <v>309</v>
      </c>
    </row>
    <row r="46" spans="1:6" ht="45" x14ac:dyDescent="0.25">
      <c r="A46" s="64">
        <v>35</v>
      </c>
      <c r="B46" s="65" t="s">
        <v>346</v>
      </c>
      <c r="C46" s="64" t="s">
        <v>347</v>
      </c>
      <c r="D46" s="64" t="s">
        <v>345</v>
      </c>
      <c r="E46" s="64"/>
      <c r="F46" s="64" t="s">
        <v>5</v>
      </c>
    </row>
    <row r="47" spans="1:6" ht="45" x14ac:dyDescent="0.25">
      <c r="A47" s="64">
        <v>36</v>
      </c>
      <c r="B47" s="65" t="s">
        <v>152</v>
      </c>
      <c r="C47" s="64" t="s">
        <v>348</v>
      </c>
      <c r="D47" s="64" t="s">
        <v>327</v>
      </c>
      <c r="E47" s="64" t="s">
        <v>306</v>
      </c>
      <c r="F47" s="64" t="s">
        <v>309</v>
      </c>
    </row>
    <row r="48" spans="1:6" ht="45" x14ac:dyDescent="0.25">
      <c r="A48" s="64">
        <v>37</v>
      </c>
      <c r="B48" s="65" t="s">
        <v>349</v>
      </c>
      <c r="C48" s="64" t="s">
        <v>348</v>
      </c>
      <c r="D48" s="64" t="s">
        <v>350</v>
      </c>
      <c r="E48" s="64" t="s">
        <v>351</v>
      </c>
      <c r="F48" s="64" t="s">
        <v>352</v>
      </c>
    </row>
    <row r="49" spans="1:6" ht="45" x14ac:dyDescent="0.25">
      <c r="A49" s="64">
        <v>38</v>
      </c>
      <c r="B49" s="65" t="s">
        <v>353</v>
      </c>
      <c r="C49" s="64" t="s">
        <v>389</v>
      </c>
      <c r="D49" s="64" t="s">
        <v>345</v>
      </c>
      <c r="E49" s="64"/>
      <c r="F49" s="64" t="s">
        <v>309</v>
      </c>
    </row>
    <row r="50" spans="1:6" ht="30" x14ac:dyDescent="0.25">
      <c r="A50" s="64">
        <v>39</v>
      </c>
      <c r="B50" s="65" t="s">
        <v>354</v>
      </c>
      <c r="C50" s="64" t="s">
        <v>74</v>
      </c>
      <c r="D50" s="64" t="s">
        <v>355</v>
      </c>
      <c r="E50" s="64" t="s">
        <v>308</v>
      </c>
      <c r="F50" s="64" t="s">
        <v>323</v>
      </c>
    </row>
    <row r="51" spans="1:6" ht="45" x14ac:dyDescent="0.25">
      <c r="A51" s="64">
        <v>40</v>
      </c>
      <c r="B51" s="65" t="s">
        <v>356</v>
      </c>
      <c r="C51" s="64" t="s">
        <v>74</v>
      </c>
      <c r="D51" s="64" t="s">
        <v>345</v>
      </c>
      <c r="E51" s="64" t="s">
        <v>308</v>
      </c>
      <c r="F51" s="64" t="s">
        <v>309</v>
      </c>
    </row>
    <row r="52" spans="1:6" ht="45" x14ac:dyDescent="0.25">
      <c r="A52" s="64">
        <v>41</v>
      </c>
      <c r="B52" s="65" t="s">
        <v>357</v>
      </c>
      <c r="C52" s="64" t="s">
        <v>74</v>
      </c>
      <c r="D52" s="64" t="s">
        <v>327</v>
      </c>
      <c r="E52" s="64" t="s">
        <v>306</v>
      </c>
      <c r="F52" s="64" t="s">
        <v>309</v>
      </c>
    </row>
    <row r="53" spans="1:6" ht="45" x14ac:dyDescent="0.25">
      <c r="A53" s="64">
        <v>42</v>
      </c>
      <c r="B53" s="65" t="s">
        <v>358</v>
      </c>
      <c r="C53" s="64" t="s">
        <v>74</v>
      </c>
      <c r="D53" s="64" t="s">
        <v>327</v>
      </c>
      <c r="E53" s="64" t="s">
        <v>306</v>
      </c>
      <c r="F53" s="64" t="s">
        <v>309</v>
      </c>
    </row>
    <row r="54" spans="1:6" ht="45" x14ac:dyDescent="0.25">
      <c r="A54" s="64">
        <v>43</v>
      </c>
      <c r="B54" s="65" t="s">
        <v>359</v>
      </c>
      <c r="C54" s="64" t="s">
        <v>74</v>
      </c>
      <c r="D54" s="64" t="s">
        <v>327</v>
      </c>
      <c r="E54" s="64" t="s">
        <v>306</v>
      </c>
      <c r="F54" s="64" t="s">
        <v>360</v>
      </c>
    </row>
    <row r="55" spans="1:6" ht="45" x14ac:dyDescent="0.25">
      <c r="A55" s="64">
        <v>44</v>
      </c>
      <c r="B55" s="65" t="s">
        <v>361</v>
      </c>
      <c r="C55" s="64" t="s">
        <v>74</v>
      </c>
      <c r="D55" s="64" t="s">
        <v>345</v>
      </c>
      <c r="E55" s="64" t="s">
        <v>308</v>
      </c>
      <c r="F55" s="64" t="s">
        <v>323</v>
      </c>
    </row>
    <row r="56" spans="1:6" ht="30" x14ac:dyDescent="0.25">
      <c r="A56" s="64">
        <v>45</v>
      </c>
      <c r="B56" s="65" t="s">
        <v>362</v>
      </c>
      <c r="C56" s="64" t="s">
        <v>74</v>
      </c>
      <c r="D56" s="64" t="s">
        <v>322</v>
      </c>
      <c r="E56" s="64"/>
      <c r="F56" s="64" t="s">
        <v>311</v>
      </c>
    </row>
    <row r="57" spans="1:6" ht="30" x14ac:dyDescent="0.25">
      <c r="A57" s="64">
        <v>46</v>
      </c>
      <c r="B57" s="65" t="s">
        <v>363</v>
      </c>
      <c r="C57" s="64" t="s">
        <v>74</v>
      </c>
      <c r="D57" s="64" t="s">
        <v>322</v>
      </c>
      <c r="E57" s="64" t="s">
        <v>306</v>
      </c>
      <c r="F57" s="64" t="s">
        <v>360</v>
      </c>
    </row>
    <row r="58" spans="1:6" ht="45" x14ac:dyDescent="0.25">
      <c r="A58" s="64">
        <v>47</v>
      </c>
      <c r="B58" s="65" t="s">
        <v>364</v>
      </c>
      <c r="C58" s="64" t="s">
        <v>321</v>
      </c>
      <c r="D58" s="64" t="s">
        <v>345</v>
      </c>
      <c r="E58" s="64" t="s">
        <v>306</v>
      </c>
      <c r="F58" s="64" t="s">
        <v>5</v>
      </c>
    </row>
    <row r="59" spans="1:6" x14ac:dyDescent="0.25">
      <c r="A59" s="64"/>
      <c r="B59" s="65"/>
      <c r="C59" s="64"/>
      <c r="D59" s="64"/>
      <c r="E59" s="64"/>
      <c r="F59" s="64"/>
    </row>
    <row r="60" spans="1:6" x14ac:dyDescent="0.25">
      <c r="A60" s="62" t="s">
        <v>277</v>
      </c>
      <c r="B60" s="63" t="s">
        <v>365</v>
      </c>
      <c r="C60" s="62"/>
      <c r="D60" s="62"/>
      <c r="E60" s="62"/>
      <c r="F60" s="62"/>
    </row>
    <row r="61" spans="1:6" ht="45" x14ac:dyDescent="0.25">
      <c r="A61" s="64">
        <v>48</v>
      </c>
      <c r="B61" s="65" t="s">
        <v>366</v>
      </c>
      <c r="C61" s="64" t="s">
        <v>70</v>
      </c>
      <c r="D61" s="64" t="s">
        <v>345</v>
      </c>
      <c r="E61" s="64" t="s">
        <v>308</v>
      </c>
      <c r="F61" s="64">
        <v>2026</v>
      </c>
    </row>
    <row r="62" spans="1:6" ht="45" x14ac:dyDescent="0.25">
      <c r="A62" s="64">
        <v>49</v>
      </c>
      <c r="B62" s="65" t="s">
        <v>367</v>
      </c>
      <c r="C62" s="64" t="s">
        <v>76</v>
      </c>
      <c r="D62" s="64" t="s">
        <v>345</v>
      </c>
      <c r="E62" s="64"/>
      <c r="F62" s="64" t="s">
        <v>323</v>
      </c>
    </row>
    <row r="63" spans="1:6" ht="55.5" customHeight="1" x14ac:dyDescent="0.25">
      <c r="A63" s="64">
        <v>50</v>
      </c>
      <c r="B63" s="65" t="s">
        <v>368</v>
      </c>
      <c r="C63" s="64" t="s">
        <v>369</v>
      </c>
      <c r="D63" s="64" t="s">
        <v>345</v>
      </c>
      <c r="E63" s="64" t="s">
        <v>306</v>
      </c>
      <c r="F63" s="64" t="s">
        <v>130</v>
      </c>
    </row>
    <row r="64" spans="1:6" ht="52.5" customHeight="1" x14ac:dyDescent="0.25">
      <c r="A64" s="64">
        <v>51</v>
      </c>
      <c r="B64" s="65" t="s">
        <v>370</v>
      </c>
      <c r="C64" s="64" t="s">
        <v>371</v>
      </c>
      <c r="D64" s="64" t="s">
        <v>335</v>
      </c>
      <c r="E64" s="64" t="s">
        <v>306</v>
      </c>
      <c r="F64" s="64" t="s">
        <v>328</v>
      </c>
    </row>
    <row r="65" spans="1:6" ht="53.25" customHeight="1" x14ac:dyDescent="0.25">
      <c r="A65" s="64">
        <v>52</v>
      </c>
      <c r="B65" s="65" t="s">
        <v>372</v>
      </c>
      <c r="C65" s="64" t="s">
        <v>373</v>
      </c>
      <c r="D65" s="64" t="s">
        <v>345</v>
      </c>
      <c r="E65" s="64" t="s">
        <v>308</v>
      </c>
      <c r="F65" s="64" t="s">
        <v>323</v>
      </c>
    </row>
    <row r="66" spans="1:6" ht="19.5" customHeight="1" x14ac:dyDescent="0.25">
      <c r="A66" s="64"/>
      <c r="B66" s="65"/>
      <c r="C66" s="64"/>
      <c r="D66" s="64"/>
      <c r="E66" s="64"/>
      <c r="F66" s="64"/>
    </row>
    <row r="67" spans="1:6" x14ac:dyDescent="0.25">
      <c r="A67" s="62" t="s">
        <v>295</v>
      </c>
      <c r="B67" s="63" t="s">
        <v>374</v>
      </c>
      <c r="C67" s="62"/>
      <c r="D67" s="62"/>
      <c r="E67" s="62"/>
      <c r="F67" s="62"/>
    </row>
    <row r="68" spans="1:6" ht="45" x14ac:dyDescent="0.25">
      <c r="A68" s="64">
        <v>53</v>
      </c>
      <c r="B68" s="65" t="s">
        <v>375</v>
      </c>
      <c r="C68" s="64" t="s">
        <v>70</v>
      </c>
      <c r="D68" s="64" t="s">
        <v>345</v>
      </c>
      <c r="E68" s="64" t="s">
        <v>376</v>
      </c>
      <c r="F68" s="64" t="s">
        <v>309</v>
      </c>
    </row>
    <row r="69" spans="1:6" ht="45" x14ac:dyDescent="0.25">
      <c r="A69" s="64">
        <v>54</v>
      </c>
      <c r="B69" s="65" t="s">
        <v>377</v>
      </c>
      <c r="C69" s="64" t="s">
        <v>70</v>
      </c>
      <c r="D69" s="64" t="s">
        <v>345</v>
      </c>
      <c r="E69" s="64" t="s">
        <v>376</v>
      </c>
      <c r="F69" s="64">
        <v>2027</v>
      </c>
    </row>
    <row r="70" spans="1:6" ht="45" x14ac:dyDescent="0.25">
      <c r="A70" s="64">
        <v>55</v>
      </c>
      <c r="B70" s="65" t="s">
        <v>378</v>
      </c>
      <c r="C70" s="64" t="s">
        <v>76</v>
      </c>
      <c r="D70" s="64" t="s">
        <v>345</v>
      </c>
      <c r="E70" s="64" t="s">
        <v>376</v>
      </c>
      <c r="F70" s="64">
        <v>2027</v>
      </c>
    </row>
    <row r="71" spans="1:6" ht="45" x14ac:dyDescent="0.25">
      <c r="A71" s="64">
        <v>56</v>
      </c>
      <c r="B71" s="65" t="s">
        <v>379</v>
      </c>
      <c r="C71" s="64" t="s">
        <v>373</v>
      </c>
      <c r="D71" s="64" t="s">
        <v>327</v>
      </c>
      <c r="E71" s="64" t="s">
        <v>306</v>
      </c>
      <c r="F71" s="64" t="s">
        <v>5</v>
      </c>
    </row>
    <row r="72" spans="1:6" ht="45" x14ac:dyDescent="0.25">
      <c r="A72" s="64">
        <v>57</v>
      </c>
      <c r="B72" s="65" t="s">
        <v>380</v>
      </c>
      <c r="C72" s="64" t="s">
        <v>369</v>
      </c>
      <c r="D72" s="64" t="s">
        <v>381</v>
      </c>
      <c r="E72" s="64" t="s">
        <v>376</v>
      </c>
      <c r="F72" s="64" t="s">
        <v>382</v>
      </c>
    </row>
    <row r="73" spans="1:6" ht="45" x14ac:dyDescent="0.25">
      <c r="A73" s="64">
        <v>58</v>
      </c>
      <c r="B73" s="65" t="s">
        <v>383</v>
      </c>
      <c r="C73" s="64" t="s">
        <v>384</v>
      </c>
      <c r="D73" s="64" t="s">
        <v>345</v>
      </c>
      <c r="E73" s="64" t="s">
        <v>308</v>
      </c>
      <c r="F73" s="64">
        <v>2026</v>
      </c>
    </row>
    <row r="74" spans="1:6" ht="45" x14ac:dyDescent="0.25">
      <c r="A74" s="64">
        <v>59</v>
      </c>
      <c r="B74" s="65" t="s">
        <v>385</v>
      </c>
      <c r="C74" s="64" t="s">
        <v>384</v>
      </c>
      <c r="D74" s="64" t="s">
        <v>335</v>
      </c>
      <c r="E74" s="64" t="s">
        <v>306</v>
      </c>
      <c r="F74" s="64" t="s">
        <v>130</v>
      </c>
    </row>
    <row r="75" spans="1:6" ht="45" x14ac:dyDescent="0.25">
      <c r="A75" s="64">
        <v>60</v>
      </c>
      <c r="B75" s="65" t="s">
        <v>386</v>
      </c>
      <c r="C75" s="64" t="s">
        <v>384</v>
      </c>
      <c r="D75" s="64" t="s">
        <v>387</v>
      </c>
      <c r="E75" s="64" t="s">
        <v>376</v>
      </c>
      <c r="F75" s="64" t="s">
        <v>5</v>
      </c>
    </row>
    <row r="76" spans="1:6" ht="51" customHeight="1" x14ac:dyDescent="0.25">
      <c r="A76" s="64">
        <v>61</v>
      </c>
      <c r="B76" s="65" t="s">
        <v>388</v>
      </c>
      <c r="C76" s="64" t="s">
        <v>389</v>
      </c>
      <c r="D76" s="64" t="s">
        <v>345</v>
      </c>
      <c r="E76" s="64" t="s">
        <v>308</v>
      </c>
      <c r="F76" s="64">
        <v>2026</v>
      </c>
    </row>
    <row r="77" spans="1:6" ht="51" customHeight="1" x14ac:dyDescent="0.25">
      <c r="A77" s="64">
        <v>62</v>
      </c>
      <c r="B77" s="65" t="s">
        <v>390</v>
      </c>
      <c r="C77" s="64" t="s">
        <v>389</v>
      </c>
      <c r="D77" s="64" t="s">
        <v>345</v>
      </c>
      <c r="E77" s="64" t="s">
        <v>308</v>
      </c>
      <c r="F77" s="64">
        <v>2026</v>
      </c>
    </row>
    <row r="78" spans="1:6" ht="51.75" customHeight="1" x14ac:dyDescent="0.25">
      <c r="A78" s="64">
        <v>63</v>
      </c>
      <c r="B78" s="65" t="s">
        <v>391</v>
      </c>
      <c r="C78" s="64" t="s">
        <v>76</v>
      </c>
      <c r="D78" s="64" t="s">
        <v>345</v>
      </c>
      <c r="E78" s="64" t="s">
        <v>308</v>
      </c>
      <c r="F78" s="64">
        <v>2027</v>
      </c>
    </row>
    <row r="79" spans="1:6" ht="90" x14ac:dyDescent="0.25">
      <c r="A79" s="64">
        <v>64</v>
      </c>
      <c r="B79" s="65" t="s">
        <v>392</v>
      </c>
      <c r="C79" s="64" t="s">
        <v>330</v>
      </c>
      <c r="D79" s="64" t="s">
        <v>327</v>
      </c>
      <c r="E79" s="64" t="s">
        <v>376</v>
      </c>
      <c r="F79" s="64" t="s">
        <v>5</v>
      </c>
    </row>
    <row r="80" spans="1:6" ht="45" x14ac:dyDescent="0.25">
      <c r="A80" s="64">
        <v>65</v>
      </c>
      <c r="B80" s="65" t="s">
        <v>393</v>
      </c>
      <c r="C80" s="64" t="s">
        <v>389</v>
      </c>
      <c r="D80" s="64" t="s">
        <v>327</v>
      </c>
      <c r="E80" s="64" t="s">
        <v>306</v>
      </c>
      <c r="F80" s="64" t="s">
        <v>323</v>
      </c>
    </row>
    <row r="81" spans="1:6" x14ac:dyDescent="0.25">
      <c r="A81" s="64"/>
      <c r="B81" s="65"/>
      <c r="C81" s="64"/>
      <c r="D81" s="64"/>
      <c r="E81" s="64"/>
      <c r="F81" s="64"/>
    </row>
    <row r="82" spans="1:6" x14ac:dyDescent="0.25">
      <c r="A82" s="62" t="s">
        <v>394</v>
      </c>
      <c r="B82" s="63" t="s">
        <v>395</v>
      </c>
      <c r="C82" s="62"/>
      <c r="D82" s="62"/>
      <c r="E82" s="62"/>
      <c r="F82" s="62"/>
    </row>
    <row r="83" spans="1:6" ht="45" x14ac:dyDescent="0.25">
      <c r="A83" s="64">
        <v>66</v>
      </c>
      <c r="B83" s="65" t="s">
        <v>396</v>
      </c>
      <c r="C83" s="64" t="s">
        <v>70</v>
      </c>
      <c r="D83" s="64" t="s">
        <v>345</v>
      </c>
      <c r="E83" s="64" t="s">
        <v>314</v>
      </c>
      <c r="F83" s="64">
        <v>2026</v>
      </c>
    </row>
    <row r="84" spans="1:6" ht="45" x14ac:dyDescent="0.25">
      <c r="A84" s="64">
        <v>67</v>
      </c>
      <c r="B84" s="65" t="s">
        <v>397</v>
      </c>
      <c r="C84" s="64" t="s">
        <v>70</v>
      </c>
      <c r="D84" s="64" t="s">
        <v>345</v>
      </c>
      <c r="E84" s="64" t="s">
        <v>398</v>
      </c>
      <c r="F84" s="64">
        <v>2027</v>
      </c>
    </row>
    <row r="85" spans="1:6" ht="45" x14ac:dyDescent="0.25">
      <c r="A85" s="64">
        <v>68</v>
      </c>
      <c r="B85" s="65" t="s">
        <v>399</v>
      </c>
      <c r="C85" s="64" t="s">
        <v>389</v>
      </c>
      <c r="D85" s="64" t="s">
        <v>335</v>
      </c>
      <c r="E85" s="64" t="s">
        <v>400</v>
      </c>
      <c r="F85" s="64" t="s">
        <v>5</v>
      </c>
    </row>
    <row r="86" spans="1:6" ht="45" x14ac:dyDescent="0.25">
      <c r="A86" s="64">
        <v>69</v>
      </c>
      <c r="B86" s="65" t="s">
        <v>401</v>
      </c>
      <c r="C86" s="64" t="s">
        <v>70</v>
      </c>
      <c r="D86" s="64" t="s">
        <v>335</v>
      </c>
      <c r="E86" s="64" t="s">
        <v>402</v>
      </c>
      <c r="F86" s="64" t="s">
        <v>130</v>
      </c>
    </row>
    <row r="87" spans="1:6" ht="45" x14ac:dyDescent="0.25">
      <c r="A87" s="64">
        <v>70</v>
      </c>
      <c r="B87" s="65" t="s">
        <v>403</v>
      </c>
      <c r="C87" s="64" t="s">
        <v>70</v>
      </c>
      <c r="D87" s="64" t="s">
        <v>345</v>
      </c>
      <c r="E87" s="64" t="s">
        <v>314</v>
      </c>
      <c r="F87" s="64" t="s">
        <v>404</v>
      </c>
    </row>
    <row r="88" spans="1:6" ht="45" x14ac:dyDescent="0.25">
      <c r="A88" s="64">
        <v>71</v>
      </c>
      <c r="B88" s="65" t="s">
        <v>405</v>
      </c>
      <c r="C88" s="64" t="s">
        <v>70</v>
      </c>
      <c r="D88" s="64" t="s">
        <v>345</v>
      </c>
      <c r="E88" s="64" t="s">
        <v>314</v>
      </c>
      <c r="F88" s="64">
        <v>2026</v>
      </c>
    </row>
    <row r="89" spans="1:6" ht="52.5" customHeight="1" x14ac:dyDescent="0.25">
      <c r="A89" s="64">
        <v>72</v>
      </c>
      <c r="B89" s="65" t="s">
        <v>406</v>
      </c>
      <c r="C89" s="64" t="s">
        <v>384</v>
      </c>
      <c r="D89" s="64" t="s">
        <v>345</v>
      </c>
      <c r="E89" s="64" t="s">
        <v>308</v>
      </c>
      <c r="F89" s="64">
        <v>2026</v>
      </c>
    </row>
    <row r="90" spans="1:6" ht="54" customHeight="1" x14ac:dyDescent="0.25">
      <c r="A90" s="64">
        <v>73</v>
      </c>
      <c r="B90" s="65" t="s">
        <v>407</v>
      </c>
      <c r="C90" s="64" t="s">
        <v>70</v>
      </c>
      <c r="D90" s="64" t="s">
        <v>345</v>
      </c>
      <c r="E90" s="64" t="s">
        <v>308</v>
      </c>
      <c r="F90" s="64">
        <v>2026</v>
      </c>
    </row>
    <row r="91" spans="1:6" ht="45" x14ac:dyDescent="0.25">
      <c r="A91" s="64">
        <v>74</v>
      </c>
      <c r="B91" s="65" t="s">
        <v>408</v>
      </c>
      <c r="C91" s="64" t="s">
        <v>409</v>
      </c>
      <c r="D91" s="64" t="s">
        <v>410</v>
      </c>
      <c r="E91" s="64" t="s">
        <v>411</v>
      </c>
      <c r="F91" s="64" t="s">
        <v>116</v>
      </c>
    </row>
    <row r="92" spans="1:6" ht="45" x14ac:dyDescent="0.25">
      <c r="A92" s="64">
        <v>75</v>
      </c>
      <c r="B92" s="65" t="s">
        <v>412</v>
      </c>
      <c r="C92" s="64" t="s">
        <v>413</v>
      </c>
      <c r="D92" s="64" t="s">
        <v>335</v>
      </c>
      <c r="E92" s="64" t="s">
        <v>411</v>
      </c>
      <c r="F92" s="64" t="s">
        <v>5</v>
      </c>
    </row>
    <row r="93" spans="1:6" ht="51.75" customHeight="1" x14ac:dyDescent="0.25">
      <c r="A93" s="64">
        <v>76</v>
      </c>
      <c r="B93" s="65" t="s">
        <v>414</v>
      </c>
      <c r="C93" s="64" t="s">
        <v>369</v>
      </c>
      <c r="D93" s="64" t="s">
        <v>345</v>
      </c>
      <c r="E93" s="64" t="s">
        <v>314</v>
      </c>
      <c r="F93" s="64" t="s">
        <v>309</v>
      </c>
    </row>
    <row r="94" spans="1:6" ht="16.5" customHeight="1" x14ac:dyDescent="0.25">
      <c r="A94" s="64"/>
      <c r="B94" s="65"/>
      <c r="C94" s="64"/>
      <c r="D94" s="64"/>
      <c r="E94" s="64"/>
      <c r="F94" s="64"/>
    </row>
    <row r="95" spans="1:6" x14ac:dyDescent="0.25">
      <c r="A95" s="62" t="s">
        <v>415</v>
      </c>
      <c r="B95" s="63" t="s">
        <v>416</v>
      </c>
      <c r="C95" s="62"/>
      <c r="D95" s="62"/>
      <c r="E95" s="62"/>
      <c r="F95" s="62"/>
    </row>
    <row r="96" spans="1:6" ht="45" x14ac:dyDescent="0.25">
      <c r="A96" s="64">
        <v>77</v>
      </c>
      <c r="B96" s="65" t="s">
        <v>417</v>
      </c>
      <c r="C96" s="64" t="s">
        <v>418</v>
      </c>
      <c r="D96" s="64" t="s">
        <v>345</v>
      </c>
      <c r="E96" s="64" t="s">
        <v>318</v>
      </c>
      <c r="F96" s="64" t="s">
        <v>309</v>
      </c>
    </row>
    <row r="97" spans="1:6" ht="60" x14ac:dyDescent="0.25">
      <c r="A97" s="64">
        <v>78</v>
      </c>
      <c r="B97" s="65" t="s">
        <v>419</v>
      </c>
      <c r="C97" s="64" t="s">
        <v>420</v>
      </c>
      <c r="D97" s="64" t="s">
        <v>345</v>
      </c>
      <c r="E97" s="64" t="s">
        <v>318</v>
      </c>
      <c r="F97" s="64" t="s">
        <v>421</v>
      </c>
    </row>
    <row r="98" spans="1:6" ht="45" x14ac:dyDescent="0.25">
      <c r="A98" s="64">
        <v>79</v>
      </c>
      <c r="B98" s="65" t="s">
        <v>422</v>
      </c>
      <c r="C98" s="64" t="s">
        <v>423</v>
      </c>
      <c r="D98" s="64" t="s">
        <v>345</v>
      </c>
      <c r="E98" s="64" t="s">
        <v>376</v>
      </c>
      <c r="F98" s="64" t="s">
        <v>421</v>
      </c>
    </row>
    <row r="99" spans="1:6" ht="45" x14ac:dyDescent="0.25">
      <c r="A99" s="64">
        <v>80</v>
      </c>
      <c r="B99" s="65" t="s">
        <v>424</v>
      </c>
      <c r="C99" s="64" t="s">
        <v>423</v>
      </c>
      <c r="D99" s="64" t="s">
        <v>345</v>
      </c>
      <c r="E99" s="64" t="s">
        <v>306</v>
      </c>
      <c r="F99" s="64" t="s">
        <v>130</v>
      </c>
    </row>
    <row r="100" spans="1:6" ht="45" x14ac:dyDescent="0.25">
      <c r="A100" s="64">
        <v>81</v>
      </c>
      <c r="B100" s="65" t="s">
        <v>425</v>
      </c>
      <c r="C100" s="64" t="s">
        <v>423</v>
      </c>
      <c r="D100" s="64" t="s">
        <v>345</v>
      </c>
      <c r="E100" s="64"/>
      <c r="F100" s="64">
        <v>2026</v>
      </c>
    </row>
    <row r="101" spans="1:6" ht="45" x14ac:dyDescent="0.25">
      <c r="A101" s="64">
        <v>82</v>
      </c>
      <c r="B101" s="65" t="s">
        <v>426</v>
      </c>
      <c r="C101" s="64" t="s">
        <v>369</v>
      </c>
      <c r="D101" s="64" t="s">
        <v>345</v>
      </c>
      <c r="E101" s="64" t="s">
        <v>314</v>
      </c>
      <c r="F101" s="64">
        <v>2026</v>
      </c>
    </row>
    <row r="102" spans="1:6" ht="45" x14ac:dyDescent="0.25">
      <c r="A102" s="64">
        <v>83</v>
      </c>
      <c r="B102" s="65" t="s">
        <v>427</v>
      </c>
      <c r="C102" s="64" t="s">
        <v>428</v>
      </c>
      <c r="D102" s="64" t="s">
        <v>345</v>
      </c>
      <c r="E102" s="64"/>
      <c r="F102" s="64" t="s">
        <v>421</v>
      </c>
    </row>
    <row r="103" spans="1:6" x14ac:dyDescent="0.25">
      <c r="A103" s="64"/>
      <c r="B103" s="65"/>
      <c r="C103" s="64"/>
      <c r="D103" s="64"/>
      <c r="E103" s="64"/>
      <c r="F103" s="64"/>
    </row>
    <row r="104" spans="1:6" ht="28.5" x14ac:dyDescent="0.25">
      <c r="A104" s="62" t="s">
        <v>429</v>
      </c>
      <c r="B104" s="63" t="s">
        <v>441</v>
      </c>
      <c r="C104" s="62"/>
      <c r="D104" s="62"/>
      <c r="E104" s="62"/>
      <c r="F104" s="62"/>
    </row>
    <row r="105" spans="1:6" ht="30" x14ac:dyDescent="0.25">
      <c r="A105" s="64">
        <v>84</v>
      </c>
      <c r="B105" s="65" t="s">
        <v>430</v>
      </c>
      <c r="C105" s="64" t="s">
        <v>431</v>
      </c>
      <c r="D105" s="64" t="s">
        <v>432</v>
      </c>
      <c r="E105" s="64" t="s">
        <v>433</v>
      </c>
      <c r="F105" s="64" t="s">
        <v>94</v>
      </c>
    </row>
    <row r="106" spans="1:6" ht="75" x14ac:dyDescent="0.25">
      <c r="A106" s="64">
        <v>85</v>
      </c>
      <c r="B106" s="65" t="s">
        <v>434</v>
      </c>
      <c r="C106" s="64" t="s">
        <v>435</v>
      </c>
      <c r="D106" s="64" t="s">
        <v>436</v>
      </c>
      <c r="E106" s="64" t="s">
        <v>437</v>
      </c>
      <c r="F106" s="64" t="s">
        <v>438</v>
      </c>
    </row>
    <row r="107" spans="1:6" ht="45" x14ac:dyDescent="0.25">
      <c r="A107" s="64">
        <v>86</v>
      </c>
      <c r="B107" s="65" t="s">
        <v>439</v>
      </c>
      <c r="C107" s="64" t="s">
        <v>435</v>
      </c>
      <c r="D107" s="64" t="s">
        <v>436</v>
      </c>
      <c r="E107" s="64" t="s">
        <v>437</v>
      </c>
      <c r="F107" s="64" t="s">
        <v>438</v>
      </c>
    </row>
    <row r="108" spans="1:6" x14ac:dyDescent="0.25">
      <c r="A108" s="67"/>
      <c r="B108" s="59"/>
      <c r="C108" s="59"/>
      <c r="D108" s="59"/>
      <c r="E108" s="59"/>
      <c r="F108" s="59"/>
    </row>
  </sheetData>
  <mergeCells count="2">
    <mergeCell ref="A2:F2"/>
    <mergeCell ref="A1:F1"/>
  </mergeCells>
  <pageMargins left="0.45"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
  <sheetViews>
    <sheetView zoomScale="115" zoomScaleNormal="115" workbookViewId="0">
      <pane xSplit="2" ySplit="4" topLeftCell="C107" activePane="bottomRight" state="frozen"/>
      <selection pane="topRight" activeCell="C1" sqref="C1"/>
      <selection pane="bottomLeft" activeCell="A5" sqref="A5"/>
      <selection pane="bottomRight" activeCell="F15" sqref="F15"/>
    </sheetView>
  </sheetViews>
  <sheetFormatPr defaultColWidth="14.42578125" defaultRowHeight="15" customHeight="1" x14ac:dyDescent="0.25"/>
  <cols>
    <col min="1" max="1" width="6" style="28" customWidth="1"/>
    <col min="2" max="2" width="40.42578125" style="26" customWidth="1"/>
    <col min="3" max="3" width="30.85546875" style="27" customWidth="1"/>
    <col min="4" max="4" width="15.28515625" style="28" customWidth="1"/>
    <col min="5" max="5" width="12.5703125" style="28" customWidth="1"/>
    <col min="6" max="6" width="16.7109375" style="28" customWidth="1"/>
    <col min="7" max="7" width="8.7109375" style="24" customWidth="1"/>
    <col min="8" max="16384" width="14.42578125" style="24"/>
  </cols>
  <sheetData>
    <row r="1" spans="1:6" ht="21" customHeight="1" x14ac:dyDescent="0.25">
      <c r="A1" s="78" t="s">
        <v>302</v>
      </c>
      <c r="B1" s="79"/>
      <c r="C1" s="79"/>
      <c r="D1" s="79"/>
      <c r="E1" s="79"/>
      <c r="F1" s="79"/>
    </row>
    <row r="2" spans="1:6" ht="19.5" customHeight="1" x14ac:dyDescent="0.25">
      <c r="A2" s="80" t="s">
        <v>106</v>
      </c>
      <c r="B2" s="79"/>
      <c r="C2" s="79"/>
      <c r="D2" s="79"/>
      <c r="E2" s="79"/>
      <c r="F2" s="79"/>
    </row>
    <row r="3" spans="1:6" ht="15" customHeight="1" x14ac:dyDescent="0.25">
      <c r="A3" s="25"/>
    </row>
    <row r="4" spans="1:6" ht="51.75" customHeight="1" x14ac:dyDescent="0.25">
      <c r="A4" s="29" t="s">
        <v>0</v>
      </c>
      <c r="B4" s="29" t="s">
        <v>107</v>
      </c>
      <c r="C4" s="29" t="s">
        <v>108</v>
      </c>
      <c r="D4" s="29" t="s">
        <v>109</v>
      </c>
      <c r="E4" s="29" t="s">
        <v>110</v>
      </c>
      <c r="F4" s="29" t="s">
        <v>111</v>
      </c>
    </row>
    <row r="5" spans="1:6" ht="14.25" customHeight="1" x14ac:dyDescent="0.25">
      <c r="A5" s="29" t="s">
        <v>112</v>
      </c>
      <c r="B5" s="30" t="s">
        <v>113</v>
      </c>
      <c r="C5" s="29"/>
      <c r="D5" s="29"/>
      <c r="E5" s="29"/>
      <c r="F5" s="29"/>
    </row>
    <row r="6" spans="1:6" ht="14.25" customHeight="1" x14ac:dyDescent="0.25">
      <c r="A6" s="29" t="s">
        <v>9</v>
      </c>
      <c r="B6" s="30" t="s">
        <v>114</v>
      </c>
      <c r="C6" s="31"/>
      <c r="D6" s="31"/>
      <c r="E6" s="32">
        <f>SUM(E7:E20)</f>
        <v>416000</v>
      </c>
      <c r="F6" s="31"/>
    </row>
    <row r="7" spans="1:6" s="35" customFormat="1" ht="14.25" customHeight="1" x14ac:dyDescent="0.25">
      <c r="A7" s="31">
        <v>1</v>
      </c>
      <c r="B7" s="33" t="s">
        <v>115</v>
      </c>
      <c r="C7" s="31"/>
      <c r="D7" s="31"/>
      <c r="E7" s="34">
        <v>90000</v>
      </c>
      <c r="F7" s="31" t="s">
        <v>116</v>
      </c>
    </row>
    <row r="8" spans="1:6" ht="25.5" customHeight="1" x14ac:dyDescent="0.25">
      <c r="A8" s="31" t="s">
        <v>12</v>
      </c>
      <c r="B8" s="33" t="s">
        <v>117</v>
      </c>
      <c r="C8" s="77" t="s">
        <v>118</v>
      </c>
      <c r="D8" s="77" t="s">
        <v>119</v>
      </c>
      <c r="E8" s="31"/>
      <c r="F8" s="31" t="s">
        <v>120</v>
      </c>
    </row>
    <row r="9" spans="1:6" s="35" customFormat="1" ht="33" customHeight="1" x14ac:dyDescent="0.25">
      <c r="A9" s="31" t="s">
        <v>12</v>
      </c>
      <c r="B9" s="33" t="s">
        <v>121</v>
      </c>
      <c r="C9" s="81"/>
      <c r="D9" s="82"/>
      <c r="E9" s="31"/>
      <c r="F9" s="31" t="s">
        <v>122</v>
      </c>
    </row>
    <row r="10" spans="1:6" ht="32.25" customHeight="1" x14ac:dyDescent="0.25">
      <c r="A10" s="31" t="s">
        <v>12</v>
      </c>
      <c r="B10" s="33" t="s">
        <v>123</v>
      </c>
      <c r="C10" s="81"/>
      <c r="D10" s="82"/>
      <c r="E10" s="31"/>
      <c r="F10" s="31" t="s">
        <v>124</v>
      </c>
    </row>
    <row r="11" spans="1:6" s="37" customFormat="1" ht="33" customHeight="1" x14ac:dyDescent="0.25">
      <c r="A11" s="31" t="s">
        <v>12</v>
      </c>
      <c r="B11" s="33" t="s">
        <v>125</v>
      </c>
      <c r="C11" s="81"/>
      <c r="D11" s="82"/>
      <c r="E11" s="31"/>
      <c r="F11" s="31" t="s">
        <v>126</v>
      </c>
    </row>
    <row r="12" spans="1:6" ht="45" x14ac:dyDescent="0.25">
      <c r="A12" s="31">
        <v>2</v>
      </c>
      <c r="B12" s="33" t="s">
        <v>127</v>
      </c>
      <c r="C12" s="31" t="s">
        <v>128</v>
      </c>
      <c r="D12" s="31" t="s">
        <v>129</v>
      </c>
      <c r="E12" s="34">
        <v>40000</v>
      </c>
      <c r="F12" s="31" t="s">
        <v>130</v>
      </c>
    </row>
    <row r="13" spans="1:6" x14ac:dyDescent="0.25">
      <c r="A13" s="31">
        <v>3</v>
      </c>
      <c r="B13" s="33" t="s">
        <v>131</v>
      </c>
      <c r="C13" s="31"/>
      <c r="D13" s="31"/>
      <c r="E13" s="34">
        <v>260000</v>
      </c>
      <c r="F13" s="31" t="s">
        <v>132</v>
      </c>
    </row>
    <row r="14" spans="1:6" s="38" customFormat="1" ht="30.75" customHeight="1" x14ac:dyDescent="0.25">
      <c r="A14" s="31" t="s">
        <v>12</v>
      </c>
      <c r="B14" s="33" t="s">
        <v>133</v>
      </c>
      <c r="C14" s="77" t="s">
        <v>134</v>
      </c>
      <c r="D14" s="77" t="s">
        <v>135</v>
      </c>
      <c r="E14" s="31"/>
      <c r="F14" s="31" t="s">
        <v>132</v>
      </c>
    </row>
    <row r="15" spans="1:6" s="38" customFormat="1" ht="44.25" customHeight="1" x14ac:dyDescent="0.25">
      <c r="A15" s="31" t="s">
        <v>12</v>
      </c>
      <c r="B15" s="33" t="s">
        <v>136</v>
      </c>
      <c r="C15" s="81"/>
      <c r="D15" s="82"/>
      <c r="E15" s="31"/>
      <c r="F15" s="31" t="s">
        <v>5</v>
      </c>
    </row>
    <row r="16" spans="1:6" s="38" customFormat="1" ht="30" x14ac:dyDescent="0.25">
      <c r="A16" s="31" t="s">
        <v>12</v>
      </c>
      <c r="B16" s="33" t="s">
        <v>137</v>
      </c>
      <c r="C16" s="81"/>
      <c r="D16" s="82"/>
      <c r="E16" s="31"/>
      <c r="F16" s="31" t="s">
        <v>5</v>
      </c>
    </row>
    <row r="17" spans="1:6" s="38" customFormat="1" ht="56.25" customHeight="1" x14ac:dyDescent="0.25">
      <c r="A17" s="31" t="s">
        <v>12</v>
      </c>
      <c r="B17" s="33" t="s">
        <v>138</v>
      </c>
      <c r="C17" s="81"/>
      <c r="D17" s="82"/>
      <c r="E17" s="31"/>
      <c r="F17" s="31" t="s">
        <v>447</v>
      </c>
    </row>
    <row r="18" spans="1:6" ht="93" customHeight="1" x14ac:dyDescent="0.25">
      <c r="A18" s="31">
        <v>4</v>
      </c>
      <c r="B18" s="33" t="s">
        <v>139</v>
      </c>
      <c r="C18" s="31" t="s">
        <v>140</v>
      </c>
      <c r="D18" s="31" t="s">
        <v>141</v>
      </c>
      <c r="E18" s="31"/>
      <c r="F18" s="31" t="s">
        <v>142</v>
      </c>
    </row>
    <row r="19" spans="1:6" ht="105" x14ac:dyDescent="0.25">
      <c r="A19" s="31">
        <v>5</v>
      </c>
      <c r="B19" s="33" t="s">
        <v>143</v>
      </c>
      <c r="C19" s="31" t="s">
        <v>144</v>
      </c>
      <c r="D19" s="31" t="s">
        <v>145</v>
      </c>
      <c r="E19" s="34">
        <v>26000</v>
      </c>
      <c r="F19" s="31" t="s">
        <v>146</v>
      </c>
    </row>
    <row r="20" spans="1:6" ht="75" x14ac:dyDescent="0.25">
      <c r="A20" s="31">
        <v>6</v>
      </c>
      <c r="B20" s="33" t="s">
        <v>147</v>
      </c>
      <c r="C20" s="31" t="s">
        <v>148</v>
      </c>
      <c r="D20" s="31" t="s">
        <v>149</v>
      </c>
      <c r="E20" s="31"/>
      <c r="F20" s="31" t="s">
        <v>150</v>
      </c>
    </row>
    <row r="21" spans="1:6" ht="14.25" customHeight="1" x14ac:dyDescent="0.25">
      <c r="A21" s="29" t="s">
        <v>20</v>
      </c>
      <c r="B21" s="30" t="s">
        <v>151</v>
      </c>
      <c r="C21" s="29"/>
      <c r="D21" s="29"/>
      <c r="E21" s="32">
        <f>SUM(E22:E25)</f>
        <v>31300</v>
      </c>
      <c r="F21" s="29"/>
    </row>
    <row r="22" spans="1:6" ht="39" customHeight="1" x14ac:dyDescent="0.25">
      <c r="A22" s="31">
        <v>7</v>
      </c>
      <c r="B22" s="33" t="s">
        <v>152</v>
      </c>
      <c r="C22" s="31" t="s">
        <v>153</v>
      </c>
      <c r="D22" s="31" t="s">
        <v>154</v>
      </c>
      <c r="E22" s="34">
        <v>4800</v>
      </c>
      <c r="F22" s="31" t="s">
        <v>155</v>
      </c>
    </row>
    <row r="23" spans="1:6" ht="78.75" customHeight="1" x14ac:dyDescent="0.25">
      <c r="A23" s="31">
        <v>8</v>
      </c>
      <c r="B23" s="33" t="s">
        <v>156</v>
      </c>
      <c r="C23" s="31" t="s">
        <v>157</v>
      </c>
      <c r="D23" s="31" t="s">
        <v>158</v>
      </c>
      <c r="E23" s="34">
        <v>20000</v>
      </c>
      <c r="F23" s="31" t="s">
        <v>142</v>
      </c>
    </row>
    <row r="24" spans="1:6" ht="93.75" customHeight="1" x14ac:dyDescent="0.25">
      <c r="A24" s="31">
        <v>9</v>
      </c>
      <c r="B24" s="33" t="s">
        <v>159</v>
      </c>
      <c r="C24" s="31" t="s">
        <v>160</v>
      </c>
      <c r="D24" s="31" t="s">
        <v>154</v>
      </c>
      <c r="E24" s="34">
        <v>3500</v>
      </c>
      <c r="F24" s="31" t="s">
        <v>155</v>
      </c>
    </row>
    <row r="25" spans="1:6" ht="82.5" customHeight="1" x14ac:dyDescent="0.25">
      <c r="A25" s="31">
        <v>10</v>
      </c>
      <c r="B25" s="33" t="s">
        <v>161</v>
      </c>
      <c r="C25" s="31" t="s">
        <v>162</v>
      </c>
      <c r="D25" s="31" t="s">
        <v>163</v>
      </c>
      <c r="E25" s="34">
        <v>3000</v>
      </c>
      <c r="F25" s="31" t="s">
        <v>142</v>
      </c>
    </row>
    <row r="26" spans="1:6" ht="32.25" customHeight="1" x14ac:dyDescent="0.25">
      <c r="A26" s="29" t="s">
        <v>34</v>
      </c>
      <c r="B26" s="30" t="s">
        <v>164</v>
      </c>
      <c r="C26" s="31"/>
      <c r="D26" s="31"/>
      <c r="E26" s="32">
        <f>SUM(E27:E30)</f>
        <v>129000</v>
      </c>
      <c r="F26" s="31"/>
    </row>
    <row r="27" spans="1:6" s="38" customFormat="1" ht="77.25" customHeight="1" x14ac:dyDescent="0.25">
      <c r="A27" s="31">
        <v>11</v>
      </c>
      <c r="B27" s="33" t="s">
        <v>165</v>
      </c>
      <c r="C27" s="31" t="s">
        <v>166</v>
      </c>
      <c r="D27" s="31" t="s">
        <v>167</v>
      </c>
      <c r="E27" s="34">
        <v>10000</v>
      </c>
      <c r="F27" s="31" t="s">
        <v>130</v>
      </c>
    </row>
    <row r="28" spans="1:6" s="38" customFormat="1" ht="61.5" customHeight="1" x14ac:dyDescent="0.25">
      <c r="A28" s="31">
        <v>12</v>
      </c>
      <c r="B28" s="33" t="s">
        <v>168</v>
      </c>
      <c r="C28" s="31" t="s">
        <v>169</v>
      </c>
      <c r="D28" s="31" t="s">
        <v>170</v>
      </c>
      <c r="E28" s="34">
        <v>25000</v>
      </c>
      <c r="F28" s="31" t="s">
        <v>130</v>
      </c>
    </row>
    <row r="29" spans="1:6" ht="45" x14ac:dyDescent="0.25">
      <c r="A29" s="31">
        <v>13</v>
      </c>
      <c r="B29" s="33" t="s">
        <v>171</v>
      </c>
      <c r="C29" s="31" t="s">
        <v>172</v>
      </c>
      <c r="D29" s="31" t="s">
        <v>173</v>
      </c>
      <c r="E29" s="34">
        <v>94000</v>
      </c>
      <c r="F29" s="31" t="s">
        <v>174</v>
      </c>
    </row>
    <row r="30" spans="1:6" ht="75" x14ac:dyDescent="0.25">
      <c r="A30" s="31">
        <v>14</v>
      </c>
      <c r="B30" s="33" t="s">
        <v>175</v>
      </c>
      <c r="C30" s="31" t="s">
        <v>176</v>
      </c>
      <c r="D30" s="31" t="s">
        <v>177</v>
      </c>
      <c r="E30" s="31"/>
      <c r="F30" s="31" t="s">
        <v>130</v>
      </c>
    </row>
    <row r="31" spans="1:6" ht="28.5" x14ac:dyDescent="0.25">
      <c r="A31" s="29" t="s">
        <v>58</v>
      </c>
      <c r="B31" s="30" t="s">
        <v>178</v>
      </c>
      <c r="C31" s="31"/>
      <c r="D31" s="31"/>
      <c r="E31" s="32">
        <f>SUM(E32:E35)</f>
        <v>43000</v>
      </c>
      <c r="F31" s="31"/>
    </row>
    <row r="32" spans="1:6" ht="60" x14ac:dyDescent="0.25">
      <c r="A32" s="31">
        <v>15</v>
      </c>
      <c r="B32" s="33" t="s">
        <v>179</v>
      </c>
      <c r="C32" s="31" t="s">
        <v>180</v>
      </c>
      <c r="D32" s="31" t="s">
        <v>181</v>
      </c>
      <c r="E32" s="34">
        <v>20000</v>
      </c>
      <c r="F32" s="31" t="s">
        <v>182</v>
      </c>
    </row>
    <row r="33" spans="1:6" ht="45" x14ac:dyDescent="0.25">
      <c r="A33" s="31">
        <v>16</v>
      </c>
      <c r="B33" s="33" t="s">
        <v>183</v>
      </c>
      <c r="C33" s="31" t="s">
        <v>184</v>
      </c>
      <c r="D33" s="31" t="s">
        <v>154</v>
      </c>
      <c r="E33" s="34">
        <v>8000</v>
      </c>
      <c r="F33" s="31" t="s">
        <v>185</v>
      </c>
    </row>
    <row r="34" spans="1:6" ht="60" x14ac:dyDescent="0.25">
      <c r="A34" s="31">
        <v>17</v>
      </c>
      <c r="B34" s="33" t="s">
        <v>186</v>
      </c>
      <c r="C34" s="31" t="s">
        <v>187</v>
      </c>
      <c r="D34" s="31" t="s">
        <v>154</v>
      </c>
      <c r="E34" s="34">
        <v>8000</v>
      </c>
      <c r="F34" s="31" t="s">
        <v>5</v>
      </c>
    </row>
    <row r="35" spans="1:6" ht="180" x14ac:dyDescent="0.25">
      <c r="A35" s="31">
        <v>18</v>
      </c>
      <c r="B35" s="33" t="s">
        <v>188</v>
      </c>
      <c r="C35" s="31" t="s">
        <v>189</v>
      </c>
      <c r="D35" s="31" t="s">
        <v>154</v>
      </c>
      <c r="E35" s="34">
        <v>7000</v>
      </c>
      <c r="F35" s="31" t="s">
        <v>155</v>
      </c>
    </row>
    <row r="36" spans="1:6" ht="14.25" customHeight="1" x14ac:dyDescent="0.25">
      <c r="A36" s="31"/>
      <c r="B36" s="30" t="s">
        <v>190</v>
      </c>
      <c r="C36" s="31"/>
      <c r="D36" s="31"/>
      <c r="E36" s="32">
        <f>E31+E26+E21+E6</f>
        <v>619300</v>
      </c>
      <c r="F36" s="31"/>
    </row>
    <row r="37" spans="1:6" ht="14.25" customHeight="1" x14ac:dyDescent="0.25">
      <c r="A37" s="29" t="s">
        <v>191</v>
      </c>
      <c r="B37" s="30" t="s">
        <v>192</v>
      </c>
      <c r="C37" s="31"/>
      <c r="D37" s="31"/>
      <c r="E37" s="39"/>
      <c r="F37" s="31"/>
    </row>
    <row r="38" spans="1:6" x14ac:dyDescent="0.25">
      <c r="A38" s="29" t="s">
        <v>9</v>
      </c>
      <c r="B38" s="30" t="s">
        <v>114</v>
      </c>
      <c r="C38" s="31"/>
      <c r="D38" s="31"/>
      <c r="E38" s="32">
        <f>SUM(E39:E56)</f>
        <v>2106137</v>
      </c>
      <c r="F38" s="31"/>
    </row>
    <row r="39" spans="1:6" ht="75" x14ac:dyDescent="0.25">
      <c r="A39" s="31">
        <v>1</v>
      </c>
      <c r="B39" s="33" t="s">
        <v>193</v>
      </c>
      <c r="C39" s="77" t="s">
        <v>128</v>
      </c>
      <c r="D39" s="31" t="s">
        <v>135</v>
      </c>
      <c r="E39" s="34">
        <v>150000</v>
      </c>
      <c r="F39" s="31" t="s">
        <v>194</v>
      </c>
    </row>
    <row r="40" spans="1:6" ht="60" x14ac:dyDescent="0.25">
      <c r="A40" s="31">
        <f>A39+1</f>
        <v>2</v>
      </c>
      <c r="B40" s="33" t="s">
        <v>195</v>
      </c>
      <c r="C40" s="77"/>
      <c r="D40" s="31" t="s">
        <v>163</v>
      </c>
      <c r="E40" s="34">
        <v>36000</v>
      </c>
      <c r="F40" s="31" t="s">
        <v>194</v>
      </c>
    </row>
    <row r="41" spans="1:6" ht="60" x14ac:dyDescent="0.25">
      <c r="A41" s="31">
        <f t="shared" ref="A41:A56" si="0">A40+1</f>
        <v>3</v>
      </c>
      <c r="B41" s="33" t="s">
        <v>196</v>
      </c>
      <c r="C41" s="77"/>
      <c r="D41" s="31" t="s">
        <v>163</v>
      </c>
      <c r="E41" s="34">
        <v>10000</v>
      </c>
      <c r="F41" s="31" t="s">
        <v>194</v>
      </c>
    </row>
    <row r="42" spans="1:6" ht="60" x14ac:dyDescent="0.25">
      <c r="A42" s="31">
        <f t="shared" si="0"/>
        <v>4</v>
      </c>
      <c r="B42" s="33" t="s">
        <v>197</v>
      </c>
      <c r="C42" s="77"/>
      <c r="D42" s="31" t="s">
        <v>163</v>
      </c>
      <c r="E42" s="34">
        <v>16000</v>
      </c>
      <c r="F42" s="31" t="s">
        <v>194</v>
      </c>
    </row>
    <row r="43" spans="1:6" ht="60" x14ac:dyDescent="0.25">
      <c r="A43" s="31">
        <f t="shared" si="0"/>
        <v>5</v>
      </c>
      <c r="B43" s="33" t="s">
        <v>198</v>
      </c>
      <c r="C43" s="77"/>
      <c r="D43" s="31" t="s">
        <v>163</v>
      </c>
      <c r="E43" s="34">
        <v>1140</v>
      </c>
      <c r="F43" s="31" t="s">
        <v>194</v>
      </c>
    </row>
    <row r="44" spans="1:6" ht="60" x14ac:dyDescent="0.25">
      <c r="A44" s="31">
        <f t="shared" si="0"/>
        <v>6</v>
      </c>
      <c r="B44" s="33" t="s">
        <v>199</v>
      </c>
      <c r="C44" s="77"/>
      <c r="D44" s="31" t="s">
        <v>163</v>
      </c>
      <c r="E44" s="34">
        <v>75000</v>
      </c>
      <c r="F44" s="31" t="s">
        <v>194</v>
      </c>
    </row>
    <row r="45" spans="1:6" s="41" customFormat="1" ht="60" x14ac:dyDescent="0.25">
      <c r="A45" s="31">
        <f t="shared" si="0"/>
        <v>7</v>
      </c>
      <c r="B45" s="33" t="s">
        <v>200</v>
      </c>
      <c r="C45" s="31" t="s">
        <v>201</v>
      </c>
      <c r="D45" s="31" t="s">
        <v>163</v>
      </c>
      <c r="E45" s="40">
        <v>1500000</v>
      </c>
      <c r="F45" s="31" t="s">
        <v>7</v>
      </c>
    </row>
    <row r="46" spans="1:6" s="41" customFormat="1" ht="60" x14ac:dyDescent="0.25">
      <c r="A46" s="31">
        <f t="shared" si="0"/>
        <v>8</v>
      </c>
      <c r="B46" s="33" t="s">
        <v>202</v>
      </c>
      <c r="C46" s="31" t="s">
        <v>203</v>
      </c>
      <c r="D46" s="31" t="s">
        <v>163</v>
      </c>
      <c r="E46" s="40">
        <v>7000</v>
      </c>
      <c r="F46" s="31" t="s">
        <v>7</v>
      </c>
    </row>
    <row r="47" spans="1:6" s="41" customFormat="1" ht="90" x14ac:dyDescent="0.25">
      <c r="A47" s="31">
        <f t="shared" si="0"/>
        <v>9</v>
      </c>
      <c r="B47" s="33" t="s">
        <v>204</v>
      </c>
      <c r="C47" s="31" t="s">
        <v>205</v>
      </c>
      <c r="D47" s="31" t="s">
        <v>163</v>
      </c>
      <c r="E47" s="40">
        <v>4320</v>
      </c>
      <c r="F47" s="31" t="s">
        <v>7</v>
      </c>
    </row>
    <row r="48" spans="1:6" s="41" customFormat="1" ht="60" x14ac:dyDescent="0.25">
      <c r="A48" s="31">
        <f t="shared" si="0"/>
        <v>10</v>
      </c>
      <c r="B48" s="33" t="s">
        <v>206</v>
      </c>
      <c r="C48" s="42" t="s">
        <v>207</v>
      </c>
      <c r="D48" s="31" t="s">
        <v>163</v>
      </c>
      <c r="E48" s="40">
        <v>15000</v>
      </c>
      <c r="F48" s="31" t="s">
        <v>7</v>
      </c>
    </row>
    <row r="49" spans="1:6" s="41" customFormat="1" ht="75" x14ac:dyDescent="0.25">
      <c r="A49" s="31">
        <f t="shared" si="0"/>
        <v>11</v>
      </c>
      <c r="B49" s="33" t="s">
        <v>208</v>
      </c>
      <c r="C49" s="42" t="s">
        <v>209</v>
      </c>
      <c r="D49" s="31" t="s">
        <v>163</v>
      </c>
      <c r="E49" s="40">
        <v>2200</v>
      </c>
      <c r="F49" s="31" t="s">
        <v>7</v>
      </c>
    </row>
    <row r="50" spans="1:6" s="41" customFormat="1" ht="75" x14ac:dyDescent="0.25">
      <c r="A50" s="31">
        <f t="shared" si="0"/>
        <v>12</v>
      </c>
      <c r="B50" s="33" t="s">
        <v>210</v>
      </c>
      <c r="C50" s="42" t="s">
        <v>211</v>
      </c>
      <c r="D50" s="31" t="s">
        <v>163</v>
      </c>
      <c r="E50" s="40">
        <v>2750</v>
      </c>
      <c r="F50" s="31" t="s">
        <v>7</v>
      </c>
    </row>
    <row r="51" spans="1:6" s="41" customFormat="1" ht="75" x14ac:dyDescent="0.25">
      <c r="A51" s="31">
        <f t="shared" si="0"/>
        <v>13</v>
      </c>
      <c r="B51" s="33" t="s">
        <v>212</v>
      </c>
      <c r="C51" s="42" t="s">
        <v>213</v>
      </c>
      <c r="D51" s="31" t="s">
        <v>163</v>
      </c>
      <c r="E51" s="40">
        <v>2750</v>
      </c>
      <c r="F51" s="31" t="s">
        <v>7</v>
      </c>
    </row>
    <row r="52" spans="1:6" s="41" customFormat="1" ht="60" x14ac:dyDescent="0.25">
      <c r="A52" s="31">
        <f t="shared" si="0"/>
        <v>14</v>
      </c>
      <c r="B52" s="33" t="s">
        <v>214</v>
      </c>
      <c r="C52" s="42" t="s">
        <v>215</v>
      </c>
      <c r="D52" s="31" t="s">
        <v>163</v>
      </c>
      <c r="E52" s="40">
        <v>5952</v>
      </c>
      <c r="F52" s="31" t="s">
        <v>7</v>
      </c>
    </row>
    <row r="53" spans="1:6" s="41" customFormat="1" ht="60" x14ac:dyDescent="0.25">
      <c r="A53" s="31">
        <f t="shared" si="0"/>
        <v>15</v>
      </c>
      <c r="B53" s="33" t="s">
        <v>216</v>
      </c>
      <c r="C53" s="42" t="s">
        <v>217</v>
      </c>
      <c r="D53" s="31" t="s">
        <v>163</v>
      </c>
      <c r="E53" s="40">
        <v>1375</v>
      </c>
      <c r="F53" s="31" t="s">
        <v>7</v>
      </c>
    </row>
    <row r="54" spans="1:6" s="41" customFormat="1" ht="60" x14ac:dyDescent="0.25">
      <c r="A54" s="31">
        <f t="shared" si="0"/>
        <v>16</v>
      </c>
      <c r="B54" s="33" t="s">
        <v>218</v>
      </c>
      <c r="C54" s="42" t="s">
        <v>219</v>
      </c>
      <c r="D54" s="31" t="s">
        <v>163</v>
      </c>
      <c r="E54" s="40">
        <v>4650</v>
      </c>
      <c r="F54" s="31" t="s">
        <v>7</v>
      </c>
    </row>
    <row r="55" spans="1:6" s="41" customFormat="1" ht="60" x14ac:dyDescent="0.25">
      <c r="A55" s="31">
        <f t="shared" si="0"/>
        <v>17</v>
      </c>
      <c r="B55" s="33" t="s">
        <v>220</v>
      </c>
      <c r="C55" s="31" t="s">
        <v>221</v>
      </c>
      <c r="D55" s="31" t="s">
        <v>163</v>
      </c>
      <c r="E55" s="40">
        <v>240000</v>
      </c>
      <c r="F55" s="31" t="s">
        <v>7</v>
      </c>
    </row>
    <row r="56" spans="1:6" s="41" customFormat="1" ht="60" x14ac:dyDescent="0.25">
      <c r="A56" s="31">
        <f t="shared" si="0"/>
        <v>18</v>
      </c>
      <c r="B56" s="33" t="s">
        <v>222</v>
      </c>
      <c r="C56" s="31" t="s">
        <v>223</v>
      </c>
      <c r="D56" s="31" t="s">
        <v>163</v>
      </c>
      <c r="E56" s="40">
        <v>32000</v>
      </c>
      <c r="F56" s="31" t="s">
        <v>7</v>
      </c>
    </row>
    <row r="57" spans="1:6" ht="14.25" customHeight="1" x14ac:dyDescent="0.25">
      <c r="A57" s="29" t="s">
        <v>20</v>
      </c>
      <c r="B57" s="30" t="s">
        <v>224</v>
      </c>
      <c r="C57" s="31"/>
      <c r="D57" s="31"/>
      <c r="E57" s="32">
        <f>SUM(E58:E70)</f>
        <v>156750</v>
      </c>
      <c r="F57" s="31"/>
    </row>
    <row r="58" spans="1:6" ht="30" x14ac:dyDescent="0.25">
      <c r="A58" s="31">
        <f>A56+1</f>
        <v>19</v>
      </c>
      <c r="B58" s="33" t="s">
        <v>225</v>
      </c>
      <c r="C58" s="31" t="s">
        <v>226</v>
      </c>
      <c r="D58" s="31" t="s">
        <v>154</v>
      </c>
      <c r="E58" s="34">
        <v>5100</v>
      </c>
      <c r="F58" s="31" t="s">
        <v>7</v>
      </c>
    </row>
    <row r="59" spans="1:6" ht="30" x14ac:dyDescent="0.25">
      <c r="A59" s="31">
        <f>A58+1</f>
        <v>20</v>
      </c>
      <c r="B59" s="33" t="s">
        <v>227</v>
      </c>
      <c r="C59" s="31" t="s">
        <v>228</v>
      </c>
      <c r="D59" s="31" t="s">
        <v>154</v>
      </c>
      <c r="E59" s="34">
        <v>7200</v>
      </c>
      <c r="F59" s="31" t="s">
        <v>7</v>
      </c>
    </row>
    <row r="60" spans="1:6" ht="30" x14ac:dyDescent="0.25">
      <c r="A60" s="31">
        <f t="shared" ref="A60:A70" si="1">A59+1</f>
        <v>21</v>
      </c>
      <c r="B60" s="33" t="s">
        <v>229</v>
      </c>
      <c r="C60" s="31" t="s">
        <v>226</v>
      </c>
      <c r="D60" s="31" t="s">
        <v>154</v>
      </c>
      <c r="E60" s="34">
        <v>4000</v>
      </c>
      <c r="F60" s="31" t="s">
        <v>7</v>
      </c>
    </row>
    <row r="61" spans="1:6" ht="30" x14ac:dyDescent="0.25">
      <c r="A61" s="31">
        <f t="shared" si="1"/>
        <v>22</v>
      </c>
      <c r="B61" s="33" t="s">
        <v>230</v>
      </c>
      <c r="C61" s="31" t="s">
        <v>228</v>
      </c>
      <c r="D61" s="31" t="s">
        <v>154</v>
      </c>
      <c r="E61" s="34">
        <v>8100</v>
      </c>
      <c r="F61" s="31" t="s">
        <v>7</v>
      </c>
    </row>
    <row r="62" spans="1:6" ht="30" x14ac:dyDescent="0.25">
      <c r="A62" s="31">
        <f t="shared" si="1"/>
        <v>23</v>
      </c>
      <c r="B62" s="33" t="s">
        <v>231</v>
      </c>
      <c r="C62" s="31" t="s">
        <v>226</v>
      </c>
      <c r="D62" s="31" t="s">
        <v>154</v>
      </c>
      <c r="E62" s="34">
        <v>4800</v>
      </c>
      <c r="F62" s="31" t="s">
        <v>7</v>
      </c>
    </row>
    <row r="63" spans="1:6" ht="30" x14ac:dyDescent="0.25">
      <c r="A63" s="31">
        <f t="shared" si="1"/>
        <v>24</v>
      </c>
      <c r="B63" s="33" t="s">
        <v>232</v>
      </c>
      <c r="C63" s="31" t="s">
        <v>228</v>
      </c>
      <c r="D63" s="31" t="s">
        <v>154</v>
      </c>
      <c r="E63" s="34">
        <v>10200</v>
      </c>
      <c r="F63" s="31" t="s">
        <v>7</v>
      </c>
    </row>
    <row r="64" spans="1:6" ht="30" x14ac:dyDescent="0.25">
      <c r="A64" s="31">
        <f t="shared" si="1"/>
        <v>25</v>
      </c>
      <c r="B64" s="33" t="s">
        <v>233</v>
      </c>
      <c r="C64" s="31" t="s">
        <v>228</v>
      </c>
      <c r="D64" s="31" t="s">
        <v>154</v>
      </c>
      <c r="E64" s="34">
        <v>16500</v>
      </c>
      <c r="F64" s="31" t="s">
        <v>7</v>
      </c>
    </row>
    <row r="65" spans="1:6" ht="30" x14ac:dyDescent="0.25">
      <c r="A65" s="31">
        <f t="shared" si="1"/>
        <v>26</v>
      </c>
      <c r="B65" s="33" t="s">
        <v>234</v>
      </c>
      <c r="C65" s="31" t="s">
        <v>226</v>
      </c>
      <c r="D65" s="31" t="s">
        <v>154</v>
      </c>
      <c r="E65" s="34">
        <v>15100</v>
      </c>
      <c r="F65" s="31" t="s">
        <v>7</v>
      </c>
    </row>
    <row r="66" spans="1:6" ht="30" x14ac:dyDescent="0.25">
      <c r="A66" s="31">
        <f t="shared" si="1"/>
        <v>27</v>
      </c>
      <c r="B66" s="33" t="s">
        <v>235</v>
      </c>
      <c r="C66" s="31"/>
      <c r="D66" s="31" t="s">
        <v>154</v>
      </c>
      <c r="E66" s="34">
        <v>10750</v>
      </c>
      <c r="F66" s="31" t="s">
        <v>7</v>
      </c>
    </row>
    <row r="67" spans="1:6" ht="45" x14ac:dyDescent="0.25">
      <c r="A67" s="31">
        <f t="shared" si="1"/>
        <v>28</v>
      </c>
      <c r="B67" s="33" t="s">
        <v>236</v>
      </c>
      <c r="C67" s="31" t="s">
        <v>166</v>
      </c>
      <c r="D67" s="31" t="s">
        <v>154</v>
      </c>
      <c r="E67" s="34">
        <v>42500</v>
      </c>
      <c r="F67" s="31" t="s">
        <v>7</v>
      </c>
    </row>
    <row r="68" spans="1:6" ht="30" x14ac:dyDescent="0.25">
      <c r="A68" s="31">
        <f t="shared" si="1"/>
        <v>29</v>
      </c>
      <c r="B68" s="33" t="s">
        <v>237</v>
      </c>
      <c r="C68" s="31" t="s">
        <v>226</v>
      </c>
      <c r="D68" s="31" t="s">
        <v>154</v>
      </c>
      <c r="E68" s="34">
        <v>6900</v>
      </c>
      <c r="F68" s="31" t="s">
        <v>7</v>
      </c>
    </row>
    <row r="69" spans="1:6" ht="45" x14ac:dyDescent="0.25">
      <c r="A69" s="31">
        <f t="shared" si="1"/>
        <v>30</v>
      </c>
      <c r="B69" s="33" t="s">
        <v>238</v>
      </c>
      <c r="C69" s="31" t="s">
        <v>239</v>
      </c>
      <c r="D69" s="31" t="s">
        <v>154</v>
      </c>
      <c r="E69" s="34">
        <v>14600</v>
      </c>
      <c r="F69" s="31" t="s">
        <v>7</v>
      </c>
    </row>
    <row r="70" spans="1:6" ht="60" x14ac:dyDescent="0.25">
      <c r="A70" s="31">
        <f t="shared" si="1"/>
        <v>31</v>
      </c>
      <c r="B70" s="33" t="s">
        <v>240</v>
      </c>
      <c r="C70" s="31" t="s">
        <v>241</v>
      </c>
      <c r="D70" s="31" t="s">
        <v>163</v>
      </c>
      <c r="E70" s="40">
        <v>11000</v>
      </c>
      <c r="F70" s="31" t="s">
        <v>7</v>
      </c>
    </row>
    <row r="71" spans="1:6" ht="14.25" customHeight="1" x14ac:dyDescent="0.25">
      <c r="A71" s="29" t="s">
        <v>34</v>
      </c>
      <c r="B71" s="30" t="s">
        <v>242</v>
      </c>
      <c r="C71" s="29"/>
      <c r="D71" s="29"/>
      <c r="E71" s="32">
        <f>SUM(E72:E83)</f>
        <v>1104200</v>
      </c>
      <c r="F71" s="36"/>
    </row>
    <row r="72" spans="1:6" ht="60" x14ac:dyDescent="0.25">
      <c r="A72" s="31">
        <f>A70+1</f>
        <v>32</v>
      </c>
      <c r="B72" s="33" t="s">
        <v>243</v>
      </c>
      <c r="C72" s="31"/>
      <c r="D72" s="31" t="s">
        <v>163</v>
      </c>
      <c r="E72" s="31" t="s">
        <v>244</v>
      </c>
      <c r="F72" s="31" t="s">
        <v>7</v>
      </c>
    </row>
    <row r="73" spans="1:6" ht="60" x14ac:dyDescent="0.25">
      <c r="A73" s="31">
        <f>A72+1</f>
        <v>33</v>
      </c>
      <c r="B73" s="33" t="s">
        <v>245</v>
      </c>
      <c r="C73" s="31"/>
      <c r="D73" s="31" t="s">
        <v>163</v>
      </c>
      <c r="E73" s="31" t="s">
        <v>246</v>
      </c>
      <c r="F73" s="31" t="s">
        <v>7</v>
      </c>
    </row>
    <row r="74" spans="1:6" ht="60" x14ac:dyDescent="0.25">
      <c r="A74" s="31">
        <f t="shared" ref="A74:A83" si="2">A73+1</f>
        <v>34</v>
      </c>
      <c r="B74" s="33" t="s">
        <v>247</v>
      </c>
      <c r="C74" s="31"/>
      <c r="D74" s="31" t="s">
        <v>163</v>
      </c>
      <c r="E74" s="34">
        <v>114000</v>
      </c>
      <c r="F74" s="31" t="s">
        <v>7</v>
      </c>
    </row>
    <row r="75" spans="1:6" ht="60" x14ac:dyDescent="0.25">
      <c r="A75" s="31">
        <f t="shared" si="2"/>
        <v>35</v>
      </c>
      <c r="B75" s="33" t="s">
        <v>248</v>
      </c>
      <c r="C75" s="31"/>
      <c r="D75" s="31" t="s">
        <v>163</v>
      </c>
      <c r="E75" s="34">
        <v>3500</v>
      </c>
      <c r="F75" s="31" t="s">
        <v>7</v>
      </c>
    </row>
    <row r="76" spans="1:6" ht="60" x14ac:dyDescent="0.25">
      <c r="A76" s="31">
        <f t="shared" si="2"/>
        <v>36</v>
      </c>
      <c r="B76" s="33" t="s">
        <v>249</v>
      </c>
      <c r="C76" s="31"/>
      <c r="D76" s="31" t="s">
        <v>163</v>
      </c>
      <c r="E76" s="34">
        <v>4500</v>
      </c>
      <c r="F76" s="31" t="s">
        <v>7</v>
      </c>
    </row>
    <row r="77" spans="1:6" ht="60" x14ac:dyDescent="0.25">
      <c r="A77" s="31">
        <f t="shared" si="2"/>
        <v>37</v>
      </c>
      <c r="B77" s="33" t="s">
        <v>250</v>
      </c>
      <c r="C77" s="31"/>
      <c r="D77" s="31" t="s">
        <v>163</v>
      </c>
      <c r="E77" s="34">
        <v>3500</v>
      </c>
      <c r="F77" s="31" t="s">
        <v>7</v>
      </c>
    </row>
    <row r="78" spans="1:6" ht="60" x14ac:dyDescent="0.25">
      <c r="A78" s="31">
        <f t="shared" si="2"/>
        <v>38</v>
      </c>
      <c r="B78" s="33" t="s">
        <v>251</v>
      </c>
      <c r="C78" s="31"/>
      <c r="D78" s="31" t="s">
        <v>163</v>
      </c>
      <c r="E78" s="34">
        <v>2200</v>
      </c>
      <c r="F78" s="31" t="s">
        <v>7</v>
      </c>
    </row>
    <row r="79" spans="1:6" ht="60" x14ac:dyDescent="0.25">
      <c r="A79" s="31">
        <f t="shared" si="2"/>
        <v>39</v>
      </c>
      <c r="B79" s="33" t="s">
        <v>252</v>
      </c>
      <c r="C79" s="31"/>
      <c r="D79" s="31" t="s">
        <v>163</v>
      </c>
      <c r="E79" s="34">
        <v>2800</v>
      </c>
      <c r="F79" s="31" t="s">
        <v>7</v>
      </c>
    </row>
    <row r="80" spans="1:6" s="41" customFormat="1" ht="60" x14ac:dyDescent="0.25">
      <c r="A80" s="31">
        <f t="shared" si="2"/>
        <v>40</v>
      </c>
      <c r="B80" s="33" t="s">
        <v>253</v>
      </c>
      <c r="C80" s="31" t="s">
        <v>254</v>
      </c>
      <c r="D80" s="31" t="s">
        <v>163</v>
      </c>
      <c r="E80" s="40">
        <v>24000</v>
      </c>
      <c r="F80" s="31" t="s">
        <v>7</v>
      </c>
    </row>
    <row r="81" spans="1:6" s="41" customFormat="1" ht="60" x14ac:dyDescent="0.25">
      <c r="A81" s="31">
        <f t="shared" si="2"/>
        <v>41</v>
      </c>
      <c r="B81" s="33" t="s">
        <v>255</v>
      </c>
      <c r="C81" s="31" t="s">
        <v>256</v>
      </c>
      <c r="D81" s="31" t="s">
        <v>163</v>
      </c>
      <c r="E81" s="40">
        <v>21500</v>
      </c>
      <c r="F81" s="31" t="s">
        <v>7</v>
      </c>
    </row>
    <row r="82" spans="1:6" s="41" customFormat="1" ht="60" x14ac:dyDescent="0.25">
      <c r="A82" s="31">
        <f t="shared" si="2"/>
        <v>42</v>
      </c>
      <c r="B82" s="33" t="s">
        <v>257</v>
      </c>
      <c r="C82" s="31" t="s">
        <v>258</v>
      </c>
      <c r="D82" s="31" t="s">
        <v>163</v>
      </c>
      <c r="E82" s="40">
        <v>925000</v>
      </c>
      <c r="F82" s="31" t="s">
        <v>7</v>
      </c>
    </row>
    <row r="83" spans="1:6" s="41" customFormat="1" ht="60" x14ac:dyDescent="0.25">
      <c r="A83" s="31">
        <f t="shared" si="2"/>
        <v>43</v>
      </c>
      <c r="B83" s="33" t="s">
        <v>259</v>
      </c>
      <c r="C83" s="31" t="s">
        <v>260</v>
      </c>
      <c r="D83" s="31" t="s">
        <v>163</v>
      </c>
      <c r="E83" s="40">
        <v>3200</v>
      </c>
      <c r="F83" s="31" t="s">
        <v>7</v>
      </c>
    </row>
    <row r="84" spans="1:6" s="47" customFormat="1" ht="14.25" customHeight="1" x14ac:dyDescent="0.2">
      <c r="A84" s="43" t="s">
        <v>58</v>
      </c>
      <c r="B84" s="44" t="s">
        <v>261</v>
      </c>
      <c r="C84" s="45"/>
      <c r="D84" s="43"/>
      <c r="E84" s="46">
        <f>SUM(E85:E98)</f>
        <v>7670000</v>
      </c>
      <c r="F84" s="43"/>
    </row>
    <row r="85" spans="1:6" s="41" customFormat="1" ht="60" x14ac:dyDescent="0.25">
      <c r="A85" s="36">
        <f>A83+1</f>
        <v>44</v>
      </c>
      <c r="B85" s="33" t="s">
        <v>262</v>
      </c>
      <c r="C85" s="31" t="s">
        <v>263</v>
      </c>
      <c r="D85" s="31" t="s">
        <v>163</v>
      </c>
      <c r="E85" s="40">
        <v>1000000</v>
      </c>
      <c r="F85" s="31" t="s">
        <v>7</v>
      </c>
    </row>
    <row r="86" spans="1:6" s="41" customFormat="1" ht="60" x14ac:dyDescent="0.25">
      <c r="A86" s="36">
        <f>A85+1</f>
        <v>45</v>
      </c>
      <c r="B86" s="33" t="s">
        <v>264</v>
      </c>
      <c r="C86" s="34">
        <v>10000</v>
      </c>
      <c r="D86" s="31" t="s">
        <v>163</v>
      </c>
      <c r="E86" s="40">
        <v>1000000</v>
      </c>
      <c r="F86" s="31" t="s">
        <v>7</v>
      </c>
    </row>
    <row r="87" spans="1:6" s="41" customFormat="1" ht="60" x14ac:dyDescent="0.25">
      <c r="A87" s="36">
        <f t="shared" ref="A87:A98" si="3">A86+1</f>
        <v>46</v>
      </c>
      <c r="B87" s="33" t="s">
        <v>265</v>
      </c>
      <c r="C87" s="34">
        <v>8000</v>
      </c>
      <c r="D87" s="31" t="s">
        <v>163</v>
      </c>
      <c r="E87" s="40">
        <v>800000</v>
      </c>
      <c r="F87" s="31" t="s">
        <v>7</v>
      </c>
    </row>
    <row r="88" spans="1:6" s="41" customFormat="1" ht="60" x14ac:dyDescent="0.25">
      <c r="A88" s="36">
        <f t="shared" si="3"/>
        <v>47</v>
      </c>
      <c r="B88" s="33" t="s">
        <v>266</v>
      </c>
      <c r="C88" s="34">
        <v>8000</v>
      </c>
      <c r="D88" s="31" t="s">
        <v>163</v>
      </c>
      <c r="E88" s="40">
        <v>800000</v>
      </c>
      <c r="F88" s="31" t="s">
        <v>7</v>
      </c>
    </row>
    <row r="89" spans="1:6" s="41" customFormat="1" ht="60" x14ac:dyDescent="0.25">
      <c r="A89" s="36">
        <f t="shared" si="3"/>
        <v>48</v>
      </c>
      <c r="B89" s="33" t="s">
        <v>267</v>
      </c>
      <c r="C89" s="34">
        <v>4700</v>
      </c>
      <c r="D89" s="31" t="s">
        <v>163</v>
      </c>
      <c r="E89" s="40">
        <v>470000</v>
      </c>
      <c r="F89" s="31" t="s">
        <v>7</v>
      </c>
    </row>
    <row r="90" spans="1:6" s="48" customFormat="1" ht="60" x14ac:dyDescent="0.25">
      <c r="A90" s="36">
        <f t="shared" si="3"/>
        <v>49</v>
      </c>
      <c r="B90" s="33" t="s">
        <v>268</v>
      </c>
      <c r="C90" s="34">
        <v>4000</v>
      </c>
      <c r="D90" s="31" t="s">
        <v>163</v>
      </c>
      <c r="E90" s="40">
        <v>400000</v>
      </c>
      <c r="F90" s="31" t="s">
        <v>7</v>
      </c>
    </row>
    <row r="91" spans="1:6" s="48" customFormat="1" ht="60" x14ac:dyDescent="0.25">
      <c r="A91" s="36">
        <f>A90+1</f>
        <v>50</v>
      </c>
      <c r="B91" s="33" t="s">
        <v>269</v>
      </c>
      <c r="C91" s="34">
        <v>5000</v>
      </c>
      <c r="D91" s="31" t="s">
        <v>163</v>
      </c>
      <c r="E91" s="40">
        <v>500000</v>
      </c>
      <c r="F91" s="31" t="s">
        <v>7</v>
      </c>
    </row>
    <row r="92" spans="1:6" s="48" customFormat="1" ht="60" x14ac:dyDescent="0.25">
      <c r="A92" s="36">
        <f t="shared" si="3"/>
        <v>51</v>
      </c>
      <c r="B92" s="33" t="s">
        <v>270</v>
      </c>
      <c r="C92" s="34">
        <v>3000</v>
      </c>
      <c r="D92" s="31" t="s">
        <v>163</v>
      </c>
      <c r="E92" s="40">
        <v>300000</v>
      </c>
      <c r="F92" s="31" t="s">
        <v>7</v>
      </c>
    </row>
    <row r="93" spans="1:6" s="48" customFormat="1" ht="60" x14ac:dyDescent="0.25">
      <c r="A93" s="36">
        <f t="shared" si="3"/>
        <v>52</v>
      </c>
      <c r="B93" s="33" t="s">
        <v>271</v>
      </c>
      <c r="C93" s="34">
        <v>5000</v>
      </c>
      <c r="D93" s="31" t="s">
        <v>163</v>
      </c>
      <c r="E93" s="40">
        <v>500000</v>
      </c>
      <c r="F93" s="31" t="s">
        <v>7</v>
      </c>
    </row>
    <row r="94" spans="1:6" s="48" customFormat="1" ht="60" x14ac:dyDescent="0.25">
      <c r="A94" s="36">
        <f t="shared" si="3"/>
        <v>53</v>
      </c>
      <c r="B94" s="33" t="s">
        <v>272</v>
      </c>
      <c r="C94" s="34">
        <v>2000</v>
      </c>
      <c r="D94" s="31" t="s">
        <v>163</v>
      </c>
      <c r="E94" s="40">
        <v>200000</v>
      </c>
      <c r="F94" s="31" t="s">
        <v>7</v>
      </c>
    </row>
    <row r="95" spans="1:6" s="48" customFormat="1" ht="60" x14ac:dyDescent="0.25">
      <c r="A95" s="36">
        <f t="shared" si="3"/>
        <v>54</v>
      </c>
      <c r="B95" s="33" t="s">
        <v>273</v>
      </c>
      <c r="C95" s="34">
        <v>2000</v>
      </c>
      <c r="D95" s="31" t="s">
        <v>163</v>
      </c>
      <c r="E95" s="40">
        <v>200000</v>
      </c>
      <c r="F95" s="31" t="s">
        <v>7</v>
      </c>
    </row>
    <row r="96" spans="1:6" s="48" customFormat="1" ht="60" x14ac:dyDescent="0.25">
      <c r="A96" s="36">
        <f t="shared" si="3"/>
        <v>55</v>
      </c>
      <c r="B96" s="33" t="s">
        <v>274</v>
      </c>
      <c r="C96" s="34">
        <v>2000</v>
      </c>
      <c r="D96" s="31" t="s">
        <v>163</v>
      </c>
      <c r="E96" s="40">
        <v>200000</v>
      </c>
      <c r="F96" s="31" t="s">
        <v>7</v>
      </c>
    </row>
    <row r="97" spans="1:6" s="48" customFormat="1" ht="60" x14ac:dyDescent="0.25">
      <c r="A97" s="36">
        <f t="shared" si="3"/>
        <v>56</v>
      </c>
      <c r="B97" s="33" t="s">
        <v>275</v>
      </c>
      <c r="C97" s="34">
        <v>8000</v>
      </c>
      <c r="D97" s="31" t="s">
        <v>163</v>
      </c>
      <c r="E97" s="40">
        <v>800000</v>
      </c>
      <c r="F97" s="31" t="s">
        <v>7</v>
      </c>
    </row>
    <row r="98" spans="1:6" s="48" customFormat="1" ht="60" x14ac:dyDescent="0.25">
      <c r="A98" s="36">
        <f t="shared" si="3"/>
        <v>57</v>
      </c>
      <c r="B98" s="33" t="s">
        <v>276</v>
      </c>
      <c r="C98" s="34">
        <v>5000</v>
      </c>
      <c r="D98" s="31" t="s">
        <v>163</v>
      </c>
      <c r="E98" s="40">
        <v>500000</v>
      </c>
      <c r="F98" s="31" t="s">
        <v>7</v>
      </c>
    </row>
    <row r="99" spans="1:6" s="47" customFormat="1" ht="15" customHeight="1" x14ac:dyDescent="0.2">
      <c r="A99" s="43" t="s">
        <v>277</v>
      </c>
      <c r="B99" s="30" t="s">
        <v>278</v>
      </c>
      <c r="C99" s="29"/>
      <c r="D99" s="43"/>
      <c r="E99" s="49">
        <f>SUM(E100:E104)</f>
        <v>1565600</v>
      </c>
      <c r="F99" s="43"/>
    </row>
    <row r="100" spans="1:6" s="41" customFormat="1" ht="60" x14ac:dyDescent="0.25">
      <c r="A100" s="36">
        <f>A98+1</f>
        <v>58</v>
      </c>
      <c r="B100" s="33" t="s">
        <v>279</v>
      </c>
      <c r="C100" s="31" t="s">
        <v>280</v>
      </c>
      <c r="D100" s="31" t="s">
        <v>163</v>
      </c>
      <c r="E100" s="40">
        <v>33400</v>
      </c>
      <c r="F100" s="31" t="s">
        <v>7</v>
      </c>
    </row>
    <row r="101" spans="1:6" s="41" customFormat="1" ht="60" x14ac:dyDescent="0.25">
      <c r="A101" s="36">
        <f>A100+1</f>
        <v>59</v>
      </c>
      <c r="B101" s="33" t="s">
        <v>281</v>
      </c>
      <c r="C101" s="31" t="s">
        <v>282</v>
      </c>
      <c r="D101" s="31" t="s">
        <v>163</v>
      </c>
      <c r="E101" s="40">
        <v>720000</v>
      </c>
      <c r="F101" s="31" t="s">
        <v>7</v>
      </c>
    </row>
    <row r="102" spans="1:6" s="41" customFormat="1" ht="165" x14ac:dyDescent="0.25">
      <c r="A102" s="36">
        <f t="shared" ref="A102:A107" si="4">A101+1</f>
        <v>60</v>
      </c>
      <c r="B102" s="33" t="s">
        <v>283</v>
      </c>
      <c r="C102" s="31" t="s">
        <v>284</v>
      </c>
      <c r="D102" s="31" t="s">
        <v>163</v>
      </c>
      <c r="E102" s="40">
        <v>625000</v>
      </c>
      <c r="F102" s="31" t="s">
        <v>7</v>
      </c>
    </row>
    <row r="103" spans="1:6" s="41" customFormat="1" ht="60" x14ac:dyDescent="0.25">
      <c r="A103" s="36">
        <f t="shared" si="4"/>
        <v>61</v>
      </c>
      <c r="B103" s="33" t="s">
        <v>285</v>
      </c>
      <c r="C103" s="31" t="s">
        <v>286</v>
      </c>
      <c r="D103" s="31" t="s">
        <v>163</v>
      </c>
      <c r="E103" s="40"/>
      <c r="F103" s="31" t="s">
        <v>7</v>
      </c>
    </row>
    <row r="104" spans="1:6" s="41" customFormat="1" ht="120" x14ac:dyDescent="0.25">
      <c r="A104" s="36">
        <f t="shared" si="4"/>
        <v>62</v>
      </c>
      <c r="B104" s="33" t="s">
        <v>287</v>
      </c>
      <c r="C104" s="31" t="s">
        <v>288</v>
      </c>
      <c r="D104" s="31" t="s">
        <v>163</v>
      </c>
      <c r="E104" s="40">
        <v>187200</v>
      </c>
      <c r="F104" s="31" t="s">
        <v>7</v>
      </c>
    </row>
    <row r="105" spans="1:6" s="48" customFormat="1" ht="75" x14ac:dyDescent="0.25">
      <c r="A105" s="36">
        <f t="shared" si="4"/>
        <v>63</v>
      </c>
      <c r="B105" s="33" t="s">
        <v>289</v>
      </c>
      <c r="C105" s="31" t="s">
        <v>290</v>
      </c>
      <c r="D105" s="31" t="s">
        <v>163</v>
      </c>
      <c r="E105" s="40">
        <v>75000</v>
      </c>
      <c r="F105" s="31" t="s">
        <v>7</v>
      </c>
    </row>
    <row r="106" spans="1:6" s="48" customFormat="1" ht="120" x14ac:dyDescent="0.25">
      <c r="A106" s="36">
        <f t="shared" si="4"/>
        <v>64</v>
      </c>
      <c r="B106" s="33" t="s">
        <v>291</v>
      </c>
      <c r="C106" s="31" t="s">
        <v>292</v>
      </c>
      <c r="D106" s="31" t="s">
        <v>163</v>
      </c>
      <c r="E106" s="40">
        <v>158300</v>
      </c>
      <c r="F106" s="31" t="s">
        <v>7</v>
      </c>
    </row>
    <row r="107" spans="1:6" s="48" customFormat="1" ht="150" x14ac:dyDescent="0.25">
      <c r="A107" s="36">
        <f t="shared" si="4"/>
        <v>65</v>
      </c>
      <c r="B107" s="33" t="s">
        <v>293</v>
      </c>
      <c r="C107" s="31" t="s">
        <v>294</v>
      </c>
      <c r="D107" s="31" t="s">
        <v>163</v>
      </c>
      <c r="E107" s="40">
        <v>8065277</v>
      </c>
      <c r="F107" s="31" t="s">
        <v>7</v>
      </c>
    </row>
    <row r="108" spans="1:6" ht="15" customHeight="1" x14ac:dyDescent="0.25">
      <c r="A108" s="43" t="s">
        <v>295</v>
      </c>
      <c r="B108" s="30" t="s">
        <v>296</v>
      </c>
      <c r="C108" s="29"/>
      <c r="D108" s="36"/>
      <c r="E108" s="46">
        <f>E109</f>
        <v>185731</v>
      </c>
      <c r="F108" s="36"/>
    </row>
    <row r="109" spans="1:6" ht="60" x14ac:dyDescent="0.25">
      <c r="A109" s="36">
        <f>A107+1</f>
        <v>66</v>
      </c>
      <c r="B109" s="33" t="s">
        <v>297</v>
      </c>
      <c r="C109" s="31" t="s">
        <v>298</v>
      </c>
      <c r="D109" s="31" t="s">
        <v>163</v>
      </c>
      <c r="E109" s="40">
        <v>185731</v>
      </c>
      <c r="F109" s="31" t="s">
        <v>7</v>
      </c>
    </row>
    <row r="110" spans="1:6" s="47" customFormat="1" ht="15" customHeight="1" x14ac:dyDescent="0.2">
      <c r="A110" s="43"/>
      <c r="B110" s="44" t="s">
        <v>299</v>
      </c>
      <c r="C110" s="45"/>
      <c r="D110" s="43"/>
      <c r="E110" s="46">
        <f>E108+E99+E84+E71+E57+E38</f>
        <v>12788418</v>
      </c>
      <c r="F110" s="43"/>
    </row>
  </sheetData>
  <mergeCells count="7">
    <mergeCell ref="C39:C44"/>
    <mergeCell ref="A1:F1"/>
    <mergeCell ref="A2:F2"/>
    <mergeCell ref="C8:C11"/>
    <mergeCell ref="D8:D11"/>
    <mergeCell ref="C14:C17"/>
    <mergeCell ref="D14:D17"/>
  </mergeCells>
  <pageMargins left="0.70866141732283505" right="0.70866141732283505" top="0.74803149606299202" bottom="0.74803149606299202" header="0" footer="0"/>
  <pageSetup orientation="landscape" r:id="rId1"/>
  <headerFooter>
    <oddFooter>&amp;R&amp;"-,Italic"&amp;9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Chỉ tiêu</vt:lpstr>
      <vt:lpstr>Nhiệm vụ</vt:lpstr>
      <vt:lpstr>Dự án, đề án lớn</vt:lpstr>
      <vt:lpstr>'Dự án, đề án lớn'!Print_Titles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 Nguyen Thai</dc:creator>
  <cp:lastModifiedBy>ADMIN</cp:lastModifiedBy>
  <cp:lastPrinted>2026-03-25T08:23:24Z</cp:lastPrinted>
  <dcterms:created xsi:type="dcterms:W3CDTF">2026-03-20T01:42:05Z</dcterms:created>
  <dcterms:modified xsi:type="dcterms:W3CDTF">2026-03-25T08:24:01Z</dcterms:modified>
</cp:coreProperties>
</file>